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pivotCache/pivotCacheDefinition13.xml" ContentType="application/vnd.openxmlformats-officedocument.spreadsheetml.pivotCacheDefinition+xml"/>
  <Override PartName="/xl/pivotCache/pivotCacheRecords13.xml" ContentType="application/vnd.openxmlformats-officedocument.spreadsheetml.pivotCacheRecords+xml"/>
  <Override PartName="/xl/pivotCache/pivotCacheDefinition14.xml" ContentType="application/vnd.openxmlformats-officedocument.spreadsheetml.pivotCacheDefinition+xml"/>
  <Override PartName="/xl/pivotCache/pivotCacheRecords14.xml" ContentType="application/vnd.openxmlformats-officedocument.spreadsheetml.pivotCacheRecords+xml"/>
  <Override PartName="/xl/pivotCache/pivotCacheDefinition15.xml" ContentType="application/vnd.openxmlformats-officedocument.spreadsheetml.pivotCacheDefinition+xml"/>
  <Override PartName="/xl/pivotCache/pivotCacheRecords15.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pivotTables/pivotTable4.xml" ContentType="application/vnd.openxmlformats-officedocument.spreadsheetml.pivotTable+xml"/>
  <Override PartName="/xl/drawings/drawing5.xml" ContentType="application/vnd.openxmlformats-officedocument.drawing+xml"/>
  <Override PartName="/xl/tables/table4.xml" ContentType="application/vnd.openxmlformats-officedocument.spreadsheetml.table+xml"/>
  <Override PartName="/xl/pivotTables/pivotTable5.xml" ContentType="application/vnd.openxmlformats-officedocument.spreadsheetml.pivot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pivotTables/pivotTable6.xml" ContentType="application/vnd.openxmlformats-officedocument.spreadsheetml.pivotTable+xml"/>
  <Override PartName="/xl/drawings/drawing8.xml" ContentType="application/vnd.openxmlformats-officedocument.drawing+xml"/>
  <Override PartName="/xl/tables/table6.xml" ContentType="application/vnd.openxmlformats-officedocument.spreadsheetml.table+xml"/>
  <Override PartName="/xl/pivotTables/pivotTable7.xml" ContentType="application/vnd.openxmlformats-officedocument.spreadsheetml.pivotTable+xml"/>
  <Override PartName="/xl/drawings/drawing9.xml" ContentType="application/vnd.openxmlformats-officedocument.drawing+xml"/>
  <Override PartName="/xl/tables/table7.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pivotTables/pivotTable8.xml" ContentType="application/vnd.openxmlformats-officedocument.spreadsheetml.pivotTable+xml"/>
  <Override PartName="/xl/drawings/drawing12.xml" ContentType="application/vnd.openxmlformats-officedocument.drawing+xml"/>
  <Override PartName="/xl/tables/table8.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pivotTables/pivotTable10.xml" ContentType="application/vnd.openxmlformats-officedocument.spreadsheetml.pivotTable+xml"/>
  <Override PartName="/xl/drawings/drawing15.xml" ContentType="application/vnd.openxmlformats-officedocument.drawing+xml"/>
  <Override PartName="/xl/tables/table10.xml" ContentType="application/vnd.openxmlformats-officedocument.spreadsheetml.table+xml"/>
  <Override PartName="/xl/pivotTables/pivotTable11.xml" ContentType="application/vnd.openxmlformats-officedocument.spreadsheetml.pivotTable+xml"/>
  <Override PartName="/xl/drawings/drawing16.xml" ContentType="application/vnd.openxmlformats-officedocument.drawing+xml"/>
  <Override PartName="/xl/tables/table11.xml" ContentType="application/vnd.openxmlformats-officedocument.spreadsheetml.table+xml"/>
  <Override PartName="/xl/pivotTables/pivotTable12.xml" ContentType="application/vnd.openxmlformats-officedocument.spreadsheetml.pivotTable+xml"/>
  <Override PartName="/xl/drawings/drawing17.xml" ContentType="application/vnd.openxmlformats-officedocument.drawing+xml"/>
  <Override PartName="/xl/tables/table12.xml" ContentType="application/vnd.openxmlformats-officedocument.spreadsheetml.table+xml"/>
  <Override PartName="/xl/pivotTables/pivotTable13.xml" ContentType="application/vnd.openxmlformats-officedocument.spreadsheetml.pivotTable+xml"/>
  <Override PartName="/xl/drawings/drawing18.xml" ContentType="application/vnd.openxmlformats-officedocument.drawing+xml"/>
  <Override PartName="/xl/tables/table13.xml" ContentType="application/vnd.openxmlformats-officedocument.spreadsheetml.table+xml"/>
  <Override PartName="/xl/pivotTables/pivotTable14.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tables/table15.xml" ContentType="application/vnd.openxmlformats-officedocument.spreadsheetml.table+xml"/>
  <Override PartName="/xl/pivotTables/pivotTable15.xml" ContentType="application/vnd.openxmlformats-officedocument.spreadsheetml.pivotTable+xml"/>
  <Override PartName="/xl/drawings/drawing21.xml" ContentType="application/vnd.openxmlformats-officedocument.drawing+xml"/>
  <Override PartName="/xl/pivotTables/pivotTable16.xml" ContentType="application/vnd.openxmlformats-officedocument.spreadsheetml.pivotTable+xml"/>
  <Override PartName="/xl/drawings/drawing22.xml" ContentType="application/vnd.openxmlformats-officedocument.drawing+xml"/>
  <Override PartName="/xl/pivotTables/pivotTable17.xml" ContentType="application/vnd.openxmlformats-officedocument.spreadsheetml.pivotTable+xml"/>
  <Override PartName="/xl/drawings/drawing23.xml" ContentType="application/vnd.openxmlformats-officedocument.drawing+xml"/>
  <Override PartName="/xl/pivotTables/pivotTable18.xml" ContentType="application/vnd.openxmlformats-officedocument.spreadsheetml.pivotTable+xml"/>
  <Override PartName="/xl/drawings/drawing24.xml" ContentType="application/vnd.openxmlformats-officedocument.drawing+xml"/>
  <Override PartName="/xl/pivotTables/pivotTable19.xml" ContentType="application/vnd.openxmlformats-officedocument.spreadsheetml.pivotTable+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195" yWindow="225" windowWidth="28950" windowHeight="14415"/>
  </bookViews>
  <sheets>
    <sheet name="開始" sheetId="2" r:id="rId1"/>
    <sheet name="1" sheetId="3" r:id="rId2"/>
    <sheet name="2" sheetId="4" r:id="rId3"/>
    <sheet name="3" sheetId="5" r:id="rId4"/>
    <sheet name="4" sheetId="6" r:id="rId5"/>
    <sheet name="5" sheetId="2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7" r:id="rId23"/>
    <sheet name="23" sheetId="23" r:id="rId24"/>
    <sheet name="24" sheetId="24" r:id="rId25"/>
    <sheet name="詳細情報" sheetId="25" r:id="rId26"/>
  </sheets>
  <definedNames>
    <definedName name="グループ_中かっこ">"別のかっこ状の線,かっこ状の線"</definedName>
    <definedName name="グループ_追加情報">"ボトム ライン,グループ 113"</definedName>
    <definedName name="グループ_徒歩中かっこ">"shp_BraceBottom,テキスト_徒歩中かっこ,図形_左中かっこ"</definedName>
    <definedName name="グループ_徒歩矢印">"shp_ArrowCurved,テキスト_徒歩矢印,shp_ArrowStraight"</definedName>
    <definedName name="消費税">0.0825</definedName>
  </definedNames>
  <calcPr calcId="191029"/>
  <pivotCaches>
    <pivotCache cacheId="45" r:id="rId27"/>
    <pivotCache cacheId="46" r:id="rId28"/>
    <pivotCache cacheId="47" r:id="rId29"/>
    <pivotCache cacheId="48" r:id="rId30"/>
    <pivotCache cacheId="49" r:id="rId31"/>
    <pivotCache cacheId="50" r:id="rId32"/>
    <pivotCache cacheId="51" r:id="rId33"/>
    <pivotCache cacheId="52" r:id="rId34"/>
    <pivotCache cacheId="53" r:id="rId35"/>
    <pivotCache cacheId="54" r:id="rId36"/>
    <pivotCache cacheId="55" r:id="rId37"/>
    <pivotCache cacheId="56" r:id="rId38"/>
    <pivotCache cacheId="57" r:id="rId39"/>
    <pivotCache cacheId="58" r:id="rId40"/>
    <pivotCache cacheId="59" r:id="rId4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22" l="1"/>
  <c r="J5" i="22"/>
  <c r="I7" i="15"/>
  <c r="I5" i="15"/>
  <c r="I10" i="8"/>
  <c r="I9" i="8"/>
  <c r="J6" i="23"/>
  <c r="J7" i="23"/>
  <c r="J5" i="23"/>
  <c r="J4" i="27"/>
  <c r="J5" i="27"/>
  <c r="J7" i="27"/>
  <c r="J8" i="27"/>
  <c r="J6" i="27"/>
  <c r="J7" i="22"/>
  <c r="H10" i="24"/>
  <c r="I9" i="21"/>
  <c r="C12" i="18"/>
  <c r="F6" i="17"/>
  <c r="F6" i="16"/>
  <c r="I8" i="15"/>
  <c r="I6" i="15"/>
  <c r="I11" i="8"/>
</calcChain>
</file>

<file path=xl/sharedStrings.xml><?xml version="1.0" encoding="utf-8"?>
<sst xmlns="http://schemas.openxmlformats.org/spreadsheetml/2006/main" count="1063" uniqueCount="150">
  <si>
    <t>ようこそ
スクリーン リーダー用の手順:ピボットテーブルをさらに活用しましょう。シンプルなピボットテーブルではデータの全体的な概要が表示されますが、特定の質問に対する詳細な答えが必要なことがあります。そのような場合、列フィールドと行フィールドを追加すると、便利です。
手順には、機能を使用したり、詳細を確認したりするには、どのセルに移動すればよいかが記述されています。
開始するには、Ctrl + PageDown キーを押します。</t>
  </si>
  <si>
    <t>ピボットテーブルをさらに活用する</t>
  </si>
  <si>
    <t>シンプルなピボットテーブルではデータの全体的な概要が表示されますが、
特定の質問に対する詳細な答えが必要なことがあります。
そのような場合、列フィールドと行フィールドを追加すると、便利です。</t>
  </si>
  <si>
    <t>補足情報
最初のチュートリアルを受けましたか?受けていない場合は、[ファイル]、[新規] の順に移動して、「最初のピボットテーブルを作成する」を参照してください。</t>
  </si>
  <si>
    <t>ページのトップに戻るには、Ctrl + Home キーを押します。ツアーを開始するには、Ctrl + PageDown キーを押します。</t>
  </si>
  <si>
    <t xml:space="preserve">最初のチュートリアルでは、ピボットテーブルの概念を紹介しました。また、値フィールドを分割する条件として行フィールドを使用する方法についても説明しました。   </t>
  </si>
  <si>
    <t>このチュートリアルを続行するには、Ctrl + PageDown キーを押します。前のシートに戻るには、Ctrl + PageUp キーを押します。</t>
  </si>
  <si>
    <t>この例は行フィールドが...</t>
  </si>
  <si>
    <t>...値フィールドに分割されます。</t>
  </si>
  <si>
    <t>日付</t>
  </si>
  <si>
    <t>購入者</t>
  </si>
  <si>
    <t>父</t>
  </si>
  <si>
    <t>母</t>
  </si>
  <si>
    <t>順</t>
  </si>
  <si>
    <t>種類</t>
  </si>
  <si>
    <t>ギフト</t>
  </si>
  <si>
    <t>食費</t>
  </si>
  <si>
    <t>チケット</t>
  </si>
  <si>
    <t>音楽</t>
  </si>
  <si>
    <t>スポーツ</t>
  </si>
  <si>
    <t>金額</t>
  </si>
  <si>
    <t>総計</t>
  </si>
  <si>
    <t>ただし、初めてピボットテーブルを見たときには、より多くの答えが必要だと感じる場合があります。</t>
  </si>
  <si>
    <t>初めてピボットテーブルを見たときに、"この購入はいつ発生したのか?"、"それぞれは何にお金を使ったのか?"、"母が購入したこの高額なものは何か?" といった質問が生じる場合があります。</t>
  </si>
  <si>
    <t>これらはすべて適切な質問ですが、いったん、1 つの質問だけに注目してみましょう。</t>
  </si>
  <si>
    <t>それぞれは何にお金を使ったのか?</t>
  </si>
  <si>
    <t>最後の質問は "それぞれは何にお金を使ったのか?" でした。</t>
  </si>
  <si>
    <t xml:space="preserve">その質問には [種類] の列フィールドを追加することで答えました。結果として、ピボットテーブルにそれぞれが行った購入の種類を示す 5 つの列が新しく追加されました。 </t>
  </si>
  <si>
    <t>新しいピボットテーブルはセル C10 から I15 までに拡大し、[購入者]、[食費]、[音楽]、[スポーツ]、[ギフト]、[総計] の列が含まれています。[購入者] と [総計] は以前と同じですが、その間に新しい詳細な列が追加されています。</t>
  </si>
  <si>
    <t>以降の一部の手順では、ピボットテーブルを操作しますが、ここではまだ操作しないでください。まず、列フィールドの詳細を作成します。これを行うには、列フィールド領域に [種類] フィールドを配置します。</t>
  </si>
  <si>
    <t>ピボットテーブルのフィールド リストの画像は、[種類] フィールドを [列] 領域にドラッグする矢印カーソルを示しています。</t>
  </si>
  <si>
    <t>2.Alt + JT キー、L キーを押すと、ピボットテーブルのフィールド リストが起動されます。フォーカスは、既定では [検索] テキスト ボックスにあります:"検索" 編集</t>
  </si>
  <si>
    <t xml:space="preserve">3.方向キーを押して、[種類] フィールドを選択します。選択したら、Space キーを押して、[種類] フィールドを [行] 領域に追加します。 </t>
  </si>
  <si>
    <t>4.Tab キーを押して [種類] フィールドを選択します。Enter キーを押し、方向キーを押して [列ラベルに移動] を選択したら、Enter キーを押して [種類] フィールドを [列] 領域に追加します。ALT+JT+L キーを押して、[ピボットテーブルのフィールド] ウィンドウを終了します。</t>
  </si>
  <si>
    <t>今作成したピボットテーブルを確認しましょう。ただし、今度は行、列、値のフィールドを区別するため、いくつかの特別な色を追加しています。</t>
  </si>
  <si>
    <t>セル C10 から C13 が行フィールドで、黄色で網掛けされています。</t>
  </si>
  <si>
    <t>セル D9 から H10 が列フィールドで、オレンジ色で網掛けされています。</t>
  </si>
  <si>
    <t>セル D11 から H13 が値フィールドで、青色で網掛けされています。</t>
  </si>
  <si>
    <t>別の考え方を示します。行フィールドが左に、列フィールドが上にあります。これらはそれぞれ、値フィールドに対する合計の条件を提示しています。</t>
  </si>
  <si>
    <t>概念図は 4 つに分かれた四角形の領域を示しています。左下の黄色が行フィールド、右上のオレンジ色が列フィールド、右下の青色が値フィールドです。</t>
  </si>
  <si>
    <t>フィールド リストを使うときはこのように考えましょう。行フィールドが左に、列フィールドが上にあります。これらはそれぞれ、値フィールドに対する合計の条件を提示しています。</t>
  </si>
  <si>
    <t>概念図はピボットテーブルのフィールド リストを示しています。左下の黄色が行フィールド、右上のオレンジ色が列フィールド、右下の青色が値フィールドです。</t>
  </si>
  <si>
    <t xml:space="preserve">注意事項:列フィールドで大量の列がピボットテーブルに追加されると、幅が非常に広くなります。 </t>
  </si>
  <si>
    <t>この例では、列フィールドによって 20 の新しい列が追加されたため、ピボットテーブルの範囲がセル C10 から X15 に広がっています。列の数が非常に多いですね。この場合、何度もスクロールしなければなりません...</t>
  </si>
  <si>
    <t>書籍</t>
  </si>
  <si>
    <t>航空運賃</t>
  </si>
  <si>
    <t>税金</t>
  </si>
  <si>
    <t>外食</t>
  </si>
  <si>
    <t>衣服</t>
  </si>
  <si>
    <t>音楽教室</t>
  </si>
  <si>
    <t>駐車場</t>
  </si>
  <si>
    <t>エレクトロニクス</t>
  </si>
  <si>
    <t>燃料費</t>
  </si>
  <si>
    <t>クラブ会費</t>
  </si>
  <si>
    <t>医療</t>
  </si>
  <si>
    <t>電気代</t>
  </si>
  <si>
    <t>歯科</t>
  </si>
  <si>
    <t>自動車保険</t>
  </si>
  <si>
    <t>健康保険</t>
  </si>
  <si>
    <t>住宅保険</t>
  </si>
  <si>
    <t>幅が広いピボットテーブルには別の方法があります。代わりに 2 番目の行フィールドを使用できます。2 番目の行フィールドは最初の行フィールドの下にインデント付きで表示されます。</t>
  </si>
  <si>
    <t>この例では、セル D8 から E32 にピボット テーブルがあります。父、順、母が列 D の最初の行フィールドに表示されています。そして、その下には支出の種類がスポーツ、航空運賃、外食などの項目による 2 番目の行フィールドとして表示されています。</t>
  </si>
  <si>
    <t>補足情報
2 番目の行フィールドは横向きではなく縦向きのピボットテーブルを作成します。ユーザーによっては、横方向のスクロールをあまり必要としないため、縦方向のピボットテーブルの方が見やすいと感じます。</t>
  </si>
  <si>
    <t>Excel 談
2 番目の行フィールドは、"セカンダリ行フィールド" と呼ばれる場合もあります。</t>
  </si>
  <si>
    <t>行ラベル</t>
  </si>
  <si>
    <t>次のシートでは 2 番目の行フィールドを追加します。これを行うには、[行] フィールドの [購入者] フィールドの下に [種類] フィールドをドラッグします。</t>
  </si>
  <si>
    <t>ピボットテーブルのフィールド リストの画像は、[種類] フィールドを [行] 領域にドラッグする矢印カーソルを示しています。</t>
  </si>
  <si>
    <t>2.Alt + JT キー、L キーを押すと、ピボットテーブルのフィールド リストが起動されます。既定では、フォーカスは [検索] テキスト ボックス"検索する語句を入力してください" エディットにあります。何も入力しないで、代わりに、Tab キーを 1 回押します。注: フィールド リストが起動しない場合は Alt + JT キー、L キーをもう一度押します。</t>
  </si>
  <si>
    <t xml:space="preserve">3.方向キーを押して、[種類] フィールドに移動します。Space キーを押して、[種類] フィールドを [行] 領域に追加します。 </t>
  </si>
  <si>
    <t xml:space="preserve">4.Esc キーを押して、ピボットテーブルのフィールド ウィンドウを終了します。 </t>
  </si>
  <si>
    <t xml:space="preserve">ピボットテーブルを簡略化する必要がある場合は、2 番目の行フィールドのデータを折りたたんで非表示にすることができます。 </t>
  </si>
  <si>
    <t>この例のピボットテーブルは、セル F7 から G31 にあります。セル F8 を選択して、[父] の最初の行フィールドを選択します。次に、Alt + JT キー、X キーの順に押して、2 番目のフィールドを展開するか、P キーを押して折りたたみます。</t>
  </si>
  <si>
    <t>ピボットテーブルをさらに簡略化するために、2 番目の行フィールド全体を折りたたんだり、展開したりすることもできます。</t>
  </si>
  <si>
    <t>重要</t>
  </si>
  <si>
    <t>セル F7 から G31 のピボットテーブルのデータ範囲を選択し、Alt + JT キー、P キーを押してグループ全体を折りたたみます。反対に、Alt + JT キー、X キーを押すとグループ全体が展開されます。</t>
  </si>
  <si>
    <t>列フィールドは複数作成することもできます。折りたたんだり、展開したりすることもできます。</t>
  </si>
  <si>
    <t>この例のピボットテーブルは、セル B13 から M19 に広がっています。この場合、[列] セクションに [食費] と [水道光熱費] の項目が含まれる [種類] カテゴリがあります。</t>
  </si>
  <si>
    <t>次の方法をお試しください
セル C14 の [食費] を選択し、Alt + JT キー、P キーに移動して、フィールド全体を折りたたみます。Alt + JT キー、X キーで展開されます。</t>
  </si>
  <si>
    <t>月</t>
  </si>
  <si>
    <t>1 月</t>
  </si>
  <si>
    <t>2 月</t>
  </si>
  <si>
    <t>3 月</t>
  </si>
  <si>
    <t>4 月</t>
  </si>
  <si>
    <t>列ラベル</t>
  </si>
  <si>
    <t>水道光熱費</t>
  </si>
  <si>
    <t>注意点:さらに詳しい情報が必要な場合は、行フィールドまたは列フィールドを追加することができます。この例では、3 つの行のフィールドがあります。</t>
  </si>
  <si>
    <t xml:space="preserve">専門家からのヒント
複数のフィールドを追加できるからといって、必ずしも追加しなければならないわけではありません。この例では正常に動作します。しかし、大量のフィールドで、そのすべてにインデントが含まれていると、ピボットテーブルが複雑になり、他のユーザーが理解しづらくなる場合があります。 </t>
  </si>
  <si>
    <t>シーズン</t>
  </si>
  <si>
    <t>冬</t>
  </si>
  <si>
    <t>春</t>
  </si>
  <si>
    <t>夏</t>
  </si>
  <si>
    <t>秋</t>
  </si>
  <si>
    <t>保険料</t>
  </si>
  <si>
    <t>家賃</t>
  </si>
  <si>
    <t xml:space="preserve">他の練習の準備はできましたか。下のセル B7 から E55 にあるデータを見てみましょう。準備ができたら、次のシートに移動し、ここまでに学習した内容を練習します。 </t>
  </si>
  <si>
    <t xml:space="preserve">すべてのデータの行を見る必要はありません。行 7 のフィールド名のみを確認してください。これらを次のシートで操作します。 </t>
  </si>
  <si>
    <t>販売担当</t>
  </si>
  <si>
    <t>西村</t>
  </si>
  <si>
    <t>青木</t>
  </si>
  <si>
    <t>松本</t>
  </si>
  <si>
    <t>製品</t>
  </si>
  <si>
    <t>オレンジ</t>
  </si>
  <si>
    <t>グレープフルーツ</t>
  </si>
  <si>
    <t>リンゴ</t>
  </si>
  <si>
    <t>バナナ</t>
  </si>
  <si>
    <t>ビーツ</t>
  </si>
  <si>
    <t>ジャガイモ</t>
  </si>
  <si>
    <t>レタス</t>
  </si>
  <si>
    <t>ラディッシュ</t>
  </si>
  <si>
    <t>ブルーベリー</t>
  </si>
  <si>
    <t>イチゴ</t>
  </si>
  <si>
    <t>ブドウ</t>
  </si>
  <si>
    <t>カボチャ</t>
  </si>
  <si>
    <t>ウリ</t>
  </si>
  <si>
    <t>ズッキーニ</t>
  </si>
  <si>
    <t>販売数</t>
  </si>
  <si>
    <t xml:space="preserve">3.方向キーを押して、[販売担当] フィールドに移動します。Space キーを押して、[販売担当] フィールドを [行] 領域に追加します。[列] 領域に [販売担当] の詳細を表示したい場合は、Tab キーを使って [行] セクションの [販売担当] フィールドに移動し、[列ラベルに移動] を選択します。Esc キーを押して、ピボットテーブルのフィールド ウィンドウを終了します。 </t>
  </si>
  <si>
    <t>いずれかを選択:</t>
  </si>
  <si>
    <t xml:space="preserve">3.方向キーと Space キーを使って、左にシーズンが、シーズンの下にインデント付きで販売担当が含まれる縦向きのピボットテーブルにこの例を展開します。Esc キーを押して、ピボットテーブルのフィールド ウィンドウを終了します。 </t>
  </si>
  <si>
    <t>3.方向キーと Space キーを使って、各製品が独自の行に、各シーズンが独自の列に表示されるように例を修正します。</t>
  </si>
  <si>
    <t>3.Tab キー、方向キー、Space キーを使って、左に販売担当が、その下にインデント付きでシーズンが表示されるように例を修正します。</t>
  </si>
  <si>
    <t>3.Tab キー、方向キー、Space キーを使って、各販売担当の左にシーズンが、その下にインデント付きで製品が表示された独自の列フィールドが含まれるように、例を修正します。</t>
  </si>
  <si>
    <t>4.セル I9 を選択し、松本さんが冬に販売したグレープフルーツの数を選択します。</t>
  </si>
  <si>
    <t>お疲れ様でした。ピボットテーブルの良さをおわかりいただけましたか?</t>
  </si>
  <si>
    <t>しかし、お伝えしたいことはまだあります。他の使い方も探してみましょう。</t>
  </si>
  <si>
    <t>ピボットテーブルに関するその他の情報
ピボットテーブルに関するこのヘルプ記事は、他の使い方を知るのに役立ちます。</t>
  </si>
  <si>
    <t xml:space="preserve">更新について
ピボットテーブルの更新方法について、こちらの重要な記事をご覧ください。 </t>
  </si>
  <si>
    <t>LinkedIn Learning
ビデオ コース—初心者から上級者まですべてのレベル。自分のペースで進めてください。</t>
  </si>
  <si>
    <t>コミュニティ
他の Excel ファンと交流できます。役立つ情報を入手したり、提供したりすることができます。</t>
  </si>
  <si>
    <t xml:space="preserve"> </t>
  </si>
  <si>
    <t>食費 集計</t>
  </si>
  <si>
    <t>水道光熱費 集計</t>
  </si>
  <si>
    <t>松本 集計</t>
  </si>
  <si>
    <t>青木 集計</t>
  </si>
  <si>
    <t>西村 集計</t>
  </si>
  <si>
    <t>合計 / 金額</t>
  </si>
  <si>
    <t>ピボットテーブルがわかりづらい場合は、次をお試しください。左から、上から、最後に下を見ます。下の例では、[父] はセル C12 にあり、セル D12 に ¥125 の [食費]、セル E12 に ¥95 の [ギフト]、セル I12 に ¥220 の [総計] があります。13 行目と 14 行目は順と母の詳細を示し、15 行目は総計を示しています。</t>
    <phoneticPr fontId="1" type="noConversion"/>
  </si>
  <si>
    <t>合計 / 販売数</t>
  </si>
  <si>
    <t>いずれかを選択:</t>
    <phoneticPr fontId="1" type="noConversion"/>
  </si>
  <si>
    <t>セル H10 から I14 には、セル B8 から E16 のデータを集計したピボットテーブルが格納されています。ピボットテーブルには、[購入者] と [合計 / 金額] の 2 つの列があります。[購入者] 列には、値「父」、「母」、「順」、「総計」が含まれています。[合計 / 金額] 列には、値「¥220」、「¥270」、「¥810」、「¥1,300」が含まれています。[購入者] 列は行フィールドに含まれ、[合計 / 金額] 列は値フィールドに含まれます。</t>
    <phoneticPr fontId="1" type="noConversion"/>
  </si>
  <si>
    <t xml:space="preserve">この例では、セル F11 から G15 には前と同じ 2 つの列のピボットテーブルが表示されています。[購入者] 列は行フィールドで、値「父」、「母」、「順」、「総計」が含まれています。[合計 / 金額] 列は値フィールドで、値「¥220」、「¥270」、「¥810」、「¥1,300」が含まれています。 </t>
    <phoneticPr fontId="1" type="noConversion"/>
  </si>
  <si>
    <t xml:space="preserve">参考のため、セル F11 から G15 には前と同じ 2 つの列のピボットテーブルを示しています。[購入者] 列は行フィールドで、値「父」、「母」、「順」、「総計」が含まれています。[合計 / 金額] 列は値フィールドで、値「¥220」、「¥270」、「¥810」、「¥1,300」が含まれています。 </t>
    <phoneticPr fontId="1" type="noConversion"/>
  </si>
  <si>
    <t>この例のピボットテーブルはセル D8 から E29 に広がり、[シーズン]、[購入者]、[種類] のフィールドが列 D に、合計 / 金額が列 E にあります。</t>
    <phoneticPr fontId="1" type="noConversion"/>
  </si>
  <si>
    <t xml:space="preserve">1.セル B13 をクリックして、"合計 / 販売数" という名前のピボットテーブルをアクティブにします。
</t>
    <phoneticPr fontId="1" type="noConversion"/>
  </si>
  <si>
    <t>1.セル B13 をクリックして、"合計 / 販売数" という名前のピボットテーブルをアクティブにします。</t>
    <phoneticPr fontId="1" type="noConversion"/>
  </si>
  <si>
    <t>1.この例のピボットテーブル領域は、セル B14 から C18 にあります。これらのセルのいずれかに移動します。</t>
    <phoneticPr fontId="1" type="noConversion"/>
  </si>
  <si>
    <t xml:space="preserve">1.この例のピボットテーブル領域は、セル B14 から C18 にあります。これらのセルのいずれかに移動します。 </t>
    <phoneticPr fontId="1" type="noConversion"/>
  </si>
  <si>
    <t xml:space="preserve">1.この例のピボットテーブル領域は、セル B14 から C19 にあります。これらのセルのいずれかに移動します。 
</t>
    <phoneticPr fontId="1" type="noConversion"/>
  </si>
  <si>
    <t xml:space="preserve">1.セル B15 をクリックして、"合計 / 販売数" という名前のピボットテーブルをアクティブにします。
</t>
    <phoneticPr fontId="1" type="noConversion"/>
  </si>
  <si>
    <t xml:space="preserve">4.秋に最も多くアイテムを販売したユーザーを決定し、セル l8 で選択します。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</si>
</sst>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76" formatCode="0_);[Red]\(0\)"/>
    <numFmt numFmtId="177" formatCode="#,##0_);[Red]\(#,##0\)"/>
    <numFmt numFmtId="178" formatCode="&quot;¥&quot;#,##0_);\(&quot;¥&quot;#,##0\)"/>
  </numFmts>
  <fonts count="32" x14ac:knownFonts="1">
    <font>
      <sz val="11"/>
      <color theme="1"/>
      <name val="Meiryo UI"/>
      <family val="3"/>
      <charset val="128"/>
    </font>
    <font>
      <sz val="9"/>
      <name val="FangSong"/>
      <family val="3"/>
      <charset val="134"/>
    </font>
    <font>
      <sz val="11"/>
      <color rgb="FF0B744D"/>
      <name val="Meiryo UI"/>
      <family val="3"/>
      <charset val="128"/>
    </font>
    <font>
      <sz val="11"/>
      <color theme="1"/>
      <name val="Meiryo UI"/>
      <family val="3"/>
      <charset val="128"/>
    </font>
    <font>
      <sz val="44"/>
      <color theme="0"/>
      <name val="Meiryo UI"/>
      <family val="3"/>
      <charset val="128"/>
    </font>
    <font>
      <sz val="17"/>
      <color theme="0"/>
      <name val="Meiryo UI"/>
      <family val="3"/>
      <charset val="128"/>
    </font>
    <font>
      <sz val="11"/>
      <color theme="0"/>
      <name val="Meiryo UI"/>
      <family val="3"/>
      <charset val="128"/>
    </font>
    <font>
      <u/>
      <sz val="11"/>
      <color theme="0"/>
      <name val="Meiryo UI"/>
      <family val="3"/>
      <charset val="128"/>
    </font>
    <font>
      <b/>
      <sz val="11"/>
      <color theme="0"/>
      <name val="Meiryo UI"/>
      <family val="3"/>
      <charset val="128"/>
    </font>
    <font>
      <b/>
      <sz val="11"/>
      <color theme="1"/>
      <name val="Meiryo UI"/>
      <family val="3"/>
      <charset val="128"/>
    </font>
    <font>
      <u/>
      <sz val="11"/>
      <color rgb="FFF8F8F8"/>
      <name val="Meiryo UI"/>
      <family val="3"/>
      <charset val="128"/>
    </font>
    <font>
      <b/>
      <i/>
      <sz val="14"/>
      <color rgb="FF0070C0"/>
      <name val="Meiryo UI"/>
      <family val="3"/>
      <charset val="128"/>
    </font>
    <font>
      <sz val="11"/>
      <color theme="0" tint="-4.9989318521683403E-2"/>
      <name val="Meiryo UI"/>
      <family val="3"/>
      <charset val="128"/>
    </font>
    <font>
      <sz val="12"/>
      <color theme="1"/>
      <name val="Meiryo UI"/>
      <family val="3"/>
      <charset val="128"/>
    </font>
    <font>
      <sz val="24"/>
      <color theme="1"/>
      <name val="Meiryo UI"/>
      <family val="3"/>
      <charset val="128"/>
    </font>
    <font>
      <sz val="72"/>
      <color theme="0"/>
      <name val="Meiryo UI"/>
      <family val="3"/>
      <charset val="128"/>
    </font>
    <font>
      <sz val="11"/>
      <color rgb="FF9C5700"/>
      <name val="Meiryo UI"/>
      <family val="3"/>
      <charset val="128"/>
    </font>
    <font>
      <sz val="11"/>
      <color rgb="FF9C0006"/>
      <name val="Meiryo UI"/>
      <family val="3"/>
      <charset val="128"/>
    </font>
    <font>
      <sz val="11"/>
      <color rgb="FF006100"/>
      <name val="Meiryo UI"/>
      <family val="3"/>
      <charset val="128"/>
    </font>
    <font>
      <sz val="11"/>
      <color rgb="FFFA7D00"/>
      <name val="Meiryo UI"/>
      <family val="3"/>
      <charset val="128"/>
    </font>
    <font>
      <b/>
      <sz val="11"/>
      <color rgb="FFFA7D00"/>
      <name val="Meiryo UI"/>
      <family val="3"/>
      <charset val="128"/>
    </font>
    <font>
      <sz val="11"/>
      <color rgb="FFFF0000"/>
      <name val="Meiryo UI"/>
      <family val="3"/>
      <charset val="128"/>
    </font>
    <font>
      <b/>
      <sz val="11"/>
      <color rgb="FF3F3F3F"/>
      <name val="Meiryo UI"/>
      <family val="3"/>
      <charset val="128"/>
    </font>
    <font>
      <i/>
      <sz val="11"/>
      <color rgb="FF7F7F7F"/>
      <name val="Meiryo UI"/>
      <family val="3"/>
      <charset val="128"/>
    </font>
    <font>
      <b/>
      <sz val="11"/>
      <color rgb="FF3F3F76"/>
      <name val="Meiryo UI"/>
      <family val="3"/>
      <charset val="128"/>
    </font>
    <font>
      <u/>
      <sz val="11"/>
      <color theme="11"/>
      <name val="Meiryo UI"/>
      <family val="3"/>
      <charset val="128"/>
    </font>
    <font>
      <sz val="18"/>
      <color theme="3"/>
      <name val="Meiryo UI"/>
      <family val="3"/>
      <charset val="128"/>
    </font>
    <font>
      <b/>
      <sz val="15"/>
      <color theme="3"/>
      <name val="Meiryo UI"/>
      <family val="3"/>
      <charset val="128"/>
    </font>
    <font>
      <b/>
      <sz val="13"/>
      <color theme="3"/>
      <name val="Meiryo UI"/>
      <family val="3"/>
      <charset val="128"/>
    </font>
    <font>
      <b/>
      <sz val="11"/>
      <color theme="3"/>
      <name val="Meiryo UI"/>
      <family val="3"/>
      <charset val="128"/>
    </font>
    <font>
      <b/>
      <i/>
      <sz val="12"/>
      <color rgb="FF0070C0"/>
      <name val="Meiryo UI"/>
      <family val="3"/>
      <charset val="128"/>
    </font>
    <font>
      <b/>
      <i/>
      <sz val="11"/>
      <color rgb="FF0070C0"/>
      <name val="Meiryo UI"/>
      <family val="3"/>
      <charset val="128"/>
    </font>
  </fonts>
  <fills count="18">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0"/>
        <bgColor indexed="64"/>
      </patternFill>
    </fill>
    <fill>
      <patternFill patternType="solid">
        <fgColor rgb="FFF4B183"/>
        <bgColor indexed="64"/>
      </patternFill>
    </fill>
    <fill>
      <patternFill patternType="solid">
        <fgColor rgb="FFFFE699"/>
        <bgColor indexed="64"/>
      </patternFill>
    </fill>
    <fill>
      <patternFill patternType="solid">
        <fgColor rgb="FFB4C6E7"/>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s>
  <borders count="11">
    <border>
      <left/>
      <right/>
      <top/>
      <bottom/>
      <diagonal/>
    </border>
    <border>
      <left style="thin">
        <color rgb="FFB2B2B2"/>
      </left>
      <right style="thin">
        <color rgb="FFB2B2B2"/>
      </right>
      <top style="thin">
        <color rgb="FFB2B2B2"/>
      </top>
      <bottom style="thin">
        <color rgb="FFB2B2B2"/>
      </bottom>
      <diagonal/>
    </border>
    <border>
      <left/>
      <right/>
      <top style="thin">
        <color theme="9"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37">
    <xf numFmtId="0" fontId="0" fillId="0" borderId="0"/>
    <xf numFmtId="0" fontId="2" fillId="0" borderId="0" applyFill="0" applyBorder="0">
      <alignment wrapText="1"/>
    </xf>
    <xf numFmtId="0" fontId="3" fillId="0" borderId="0"/>
    <xf numFmtId="0" fontId="15" fillId="2" borderId="0" applyNumberFormat="0" applyBorder="0" applyProtection="0">
      <alignment horizontal="left" indent="1"/>
    </xf>
    <xf numFmtId="0" fontId="5" fillId="2" borderId="0" applyNumberFormat="0" applyProtection="0">
      <alignment horizontal="left" wrapText="1" indent="4"/>
    </xf>
    <xf numFmtId="0" fontId="2" fillId="2" borderId="0" applyNumberFormat="0" applyProtection="0">
      <alignment horizontal="left" wrapText="1" indent="4"/>
    </xf>
    <xf numFmtId="0" fontId="3" fillId="0" borderId="0"/>
    <xf numFmtId="56" fontId="3" fillId="0" borderId="0" applyFill="0" applyBorder="0" applyAlignment="0">
      <alignment horizontal="left"/>
    </xf>
    <xf numFmtId="178" fontId="3" fillId="0" borderId="0" applyFill="0" applyBorder="0" applyAlignment="0" applyProtection="0"/>
    <xf numFmtId="56" fontId="3" fillId="0" borderId="0" applyFill="0" applyBorder="0" applyAlignment="0"/>
    <xf numFmtId="0" fontId="3" fillId="9" borderId="1"/>
    <xf numFmtId="0" fontId="6" fillId="0" borderId="0"/>
    <xf numFmtId="0" fontId="7" fillId="0" borderId="0" applyNumberFormat="0" applyFill="0" applyBorder="0" applyAlignment="0" applyProtection="0"/>
    <xf numFmtId="0" fontId="25" fillId="0" borderId="0" applyNumberFormat="0" applyFill="0" applyBorder="0" applyAlignment="0" applyProtection="0"/>
    <xf numFmtId="40" fontId="3" fillId="0" borderId="0" applyFill="0" applyBorder="0" applyAlignment="0" applyProtection="0">
      <alignment vertical="center"/>
    </xf>
    <xf numFmtId="38" fontId="3" fillId="0" borderId="0" applyFill="0" applyBorder="0" applyAlignment="0" applyProtection="0">
      <alignment vertical="center"/>
    </xf>
    <xf numFmtId="8" fontId="3" fillId="0" borderId="0" applyFill="0" applyBorder="0" applyAlignment="0" applyProtection="0">
      <alignment vertical="center"/>
    </xf>
    <xf numFmtId="6" fontId="3" fillId="0" borderId="0" applyFill="0" applyBorder="0" applyAlignment="0" applyProtection="0">
      <alignment vertical="center"/>
    </xf>
    <xf numFmtId="9" fontId="3" fillId="0" borderId="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18" fillId="10" borderId="0" applyNumberFormat="0" applyBorder="0" applyAlignment="0" applyProtection="0">
      <alignment vertical="center"/>
    </xf>
    <xf numFmtId="0" fontId="17" fillId="11" borderId="0" applyNumberFormat="0" applyBorder="0" applyAlignment="0" applyProtection="0">
      <alignment vertical="center"/>
    </xf>
    <xf numFmtId="0" fontId="16" fillId="12" borderId="0" applyNumberFormat="0" applyBorder="0" applyAlignment="0" applyProtection="0">
      <alignment vertical="center"/>
    </xf>
    <xf numFmtId="0" fontId="24" fillId="13" borderId="6" applyNumberFormat="0" applyAlignment="0" applyProtection="0">
      <alignment vertical="center"/>
    </xf>
    <xf numFmtId="0" fontId="22" fillId="14" borderId="7" applyNumberFormat="0" applyAlignment="0" applyProtection="0">
      <alignment vertical="center"/>
    </xf>
    <xf numFmtId="0" fontId="20" fillId="14" borderId="6" applyNumberFormat="0" applyAlignment="0" applyProtection="0">
      <alignment vertical="center"/>
    </xf>
    <xf numFmtId="0" fontId="19" fillId="0" borderId="8" applyNumberFormat="0" applyFill="0" applyAlignment="0" applyProtection="0">
      <alignment vertical="center"/>
    </xf>
    <xf numFmtId="0" fontId="8" fillId="15" borderId="9" applyNumberFormat="0" applyAlignment="0" applyProtection="0">
      <alignment vertical="center"/>
    </xf>
    <xf numFmtId="0" fontId="21" fillId="0" borderId="0" applyNumberFormat="0" applyFill="0" applyBorder="0" applyAlignment="0" applyProtection="0">
      <alignment vertical="center"/>
    </xf>
    <xf numFmtId="0" fontId="3" fillId="16" borderId="1" applyNumberFormat="0" applyAlignment="0" applyProtection="0">
      <alignment vertical="center"/>
    </xf>
    <xf numFmtId="0" fontId="23" fillId="0" borderId="0" applyNumberFormat="0" applyFill="0" applyBorder="0" applyAlignment="0" applyProtection="0">
      <alignment vertical="center"/>
    </xf>
    <xf numFmtId="0" fontId="9" fillId="0" borderId="10" applyNumberFormat="0" applyFill="0" applyAlignment="0" applyProtection="0">
      <alignment vertical="center"/>
    </xf>
    <xf numFmtId="0" fontId="3" fillId="17" borderId="0" applyNumberFormat="0" applyBorder="0" applyAlignment="0" applyProtection="0">
      <alignment vertical="center"/>
    </xf>
  </cellStyleXfs>
  <cellXfs count="65">
    <xf numFmtId="0" fontId="0" fillId="0" borderId="0" xfId="0"/>
    <xf numFmtId="0" fontId="2" fillId="2" borderId="0" xfId="1" applyFont="1" applyFill="1">
      <alignment wrapText="1"/>
    </xf>
    <xf numFmtId="0" fontId="3" fillId="0" borderId="0" xfId="2" applyFont="1"/>
    <xf numFmtId="0" fontId="4" fillId="2" borderId="0" xfId="3" applyFont="1">
      <alignment horizontal="left" indent="1"/>
    </xf>
    <xf numFmtId="0" fontId="5" fillId="2" borderId="0" xfId="4" applyFont="1">
      <alignment horizontal="left" wrapText="1" indent="4"/>
    </xf>
    <xf numFmtId="0" fontId="2" fillId="2" borderId="0" xfId="5" applyFont="1">
      <alignment horizontal="left" wrapText="1" indent="4"/>
    </xf>
    <xf numFmtId="0" fontId="6" fillId="0" borderId="0" xfId="6" applyFont="1"/>
    <xf numFmtId="0" fontId="3" fillId="0" borderId="0" xfId="6" applyFont="1"/>
    <xf numFmtId="0" fontId="6" fillId="0" borderId="0" xfId="11" applyFont="1"/>
    <xf numFmtId="0" fontId="7" fillId="0" borderId="0" xfId="12" applyFont="1"/>
    <xf numFmtId="0" fontId="3" fillId="0" borderId="0" xfId="0" applyFont="1"/>
    <xf numFmtId="0" fontId="3" fillId="0" borderId="0" xfId="6" applyFont="1" applyAlignment="1">
      <alignment horizontal="center" vertical="center"/>
    </xf>
    <xf numFmtId="0" fontId="8" fillId="0" borderId="0" xfId="6" applyFont="1" applyFill="1" applyBorder="1"/>
    <xf numFmtId="0" fontId="3" fillId="0" borderId="0" xfId="6" applyFont="1" applyFill="1"/>
    <xf numFmtId="0" fontId="10" fillId="5" borderId="0" xfId="12" applyFont="1" applyFill="1"/>
    <xf numFmtId="0" fontId="3" fillId="0" borderId="0" xfId="6" applyFont="1" applyFill="1" applyBorder="1"/>
    <xf numFmtId="0" fontId="6" fillId="0" borderId="0" xfId="11" applyFont="1" applyAlignment="1"/>
    <xf numFmtId="0" fontId="11" fillId="0" borderId="0" xfId="6" applyFont="1"/>
    <xf numFmtId="0" fontId="3" fillId="0" borderId="0" xfId="6" applyFont="1" applyAlignment="1">
      <alignment horizontal="left" vertical="top"/>
    </xf>
    <xf numFmtId="0" fontId="3" fillId="9" borderId="1" xfId="10" applyFont="1"/>
    <xf numFmtId="0" fontId="6" fillId="0" borderId="0" xfId="11" applyFont="1" applyAlignment="1">
      <alignment wrapText="1"/>
    </xf>
    <xf numFmtId="0" fontId="3" fillId="0" borderId="0" xfId="6" applyFont="1" applyAlignment="1"/>
    <xf numFmtId="176" fontId="3" fillId="0" borderId="0" xfId="6" applyNumberFormat="1" applyFont="1"/>
    <xf numFmtId="0" fontId="3" fillId="0" borderId="0" xfId="6" applyFont="1" applyAlignment="1">
      <alignment horizontal="right"/>
    </xf>
    <xf numFmtId="0" fontId="9" fillId="0" borderId="0" xfId="6" applyNumberFormat="1" applyFont="1" applyFill="1" applyBorder="1" applyAlignment="1"/>
    <xf numFmtId="0" fontId="8" fillId="3" borderId="0" xfId="6" applyFont="1" applyFill="1" applyBorder="1"/>
    <xf numFmtId="0" fontId="3" fillId="4" borderId="2" xfId="6" applyFont="1" applyFill="1" applyBorder="1"/>
    <xf numFmtId="16" fontId="3" fillId="0" borderId="0" xfId="7" applyNumberFormat="1" applyFont="1" applyFill="1" applyBorder="1" applyAlignment="1">
      <alignment horizontal="left"/>
    </xf>
    <xf numFmtId="0" fontId="6" fillId="0" borderId="0" xfId="6" applyFont="1" applyAlignment="1"/>
    <xf numFmtId="0" fontId="11" fillId="0" borderId="0" xfId="6" applyFont="1" applyAlignment="1"/>
    <xf numFmtId="0" fontId="8" fillId="3" borderId="0" xfId="6" applyFont="1" applyFill="1" applyBorder="1" applyAlignment="1"/>
    <xf numFmtId="0" fontId="3" fillId="4" borderId="2" xfId="6" applyFont="1" applyFill="1" applyBorder="1" applyAlignment="1"/>
    <xf numFmtId="0" fontId="10" fillId="0" borderId="0" xfId="12" applyNumberFormat="1" applyFont="1" applyBorder="1" applyAlignment="1">
      <alignment horizontal="left"/>
    </xf>
    <xf numFmtId="0" fontId="3" fillId="0" borderId="0" xfId="6" applyFont="1" applyBorder="1"/>
    <xf numFmtId="0" fontId="6" fillId="5" borderId="0" xfId="0" applyFont="1" applyFill="1"/>
    <xf numFmtId="0" fontId="12" fillId="5" borderId="0" xfId="0" applyFont="1" applyFill="1"/>
    <xf numFmtId="0" fontId="6" fillId="0" borderId="0" xfId="6" applyFont="1" applyAlignment="1">
      <alignment wrapText="1"/>
    </xf>
    <xf numFmtId="0" fontId="10" fillId="0" borderId="0" xfId="12" applyFont="1"/>
    <xf numFmtId="0" fontId="13" fillId="0" borderId="0" xfId="2" applyFont="1"/>
    <xf numFmtId="0" fontId="14" fillId="0" borderId="0" xfId="2" applyFont="1"/>
    <xf numFmtId="0" fontId="14" fillId="0" borderId="0" xfId="2" applyFont="1" applyAlignment="1">
      <alignment vertical="center"/>
    </xf>
    <xf numFmtId="56" fontId="3" fillId="0" borderId="0" xfId="7" applyFill="1" applyAlignment="1">
      <alignment horizontal="left"/>
    </xf>
    <xf numFmtId="178" fontId="3" fillId="0" borderId="0" xfId="8" applyFill="1" applyBorder="1" applyAlignment="1"/>
    <xf numFmtId="0" fontId="0" fillId="0" borderId="0" xfId="0" pivotButton="1"/>
    <xf numFmtId="0" fontId="0" fillId="0" borderId="0" xfId="0" applyAlignment="1">
      <alignment horizontal="left"/>
    </xf>
    <xf numFmtId="178" fontId="0" fillId="0" borderId="0" xfId="0" applyNumberFormat="1"/>
    <xf numFmtId="56" fontId="3" fillId="0" borderId="0" xfId="7" applyFill="1" applyBorder="1" applyAlignment="1">
      <alignment horizontal="left"/>
    </xf>
    <xf numFmtId="0" fontId="0" fillId="0" borderId="0" xfId="0" applyAlignment="1">
      <alignment horizontal="left" indent="1"/>
    </xf>
    <xf numFmtId="178" fontId="3" fillId="0" borderId="0" xfId="8" applyFill="1" applyAlignment="1"/>
    <xf numFmtId="56" fontId="3" fillId="0" borderId="0" xfId="7" applyBorder="1" applyAlignment="1">
      <alignment horizontal="left"/>
    </xf>
    <xf numFmtId="178" fontId="3" fillId="0" borderId="0" xfId="8" applyAlignment="1"/>
    <xf numFmtId="0" fontId="0" fillId="7" borderId="0" xfId="0" applyFill="1"/>
    <xf numFmtId="0" fontId="0" fillId="6" borderId="0" xfId="0" applyFill="1"/>
    <xf numFmtId="178" fontId="0" fillId="8" borderId="0" xfId="0" applyNumberFormat="1" applyFill="1"/>
    <xf numFmtId="178" fontId="12" fillId="5" borderId="0" xfId="0" applyNumberFormat="1" applyFont="1" applyFill="1"/>
    <xf numFmtId="56" fontId="3" fillId="4" borderId="2" xfId="9" applyFill="1" applyBorder="1" applyAlignment="1">
      <alignment horizontal="left"/>
    </xf>
    <xf numFmtId="178" fontId="3" fillId="4" borderId="2" xfId="8" applyFill="1" applyBorder="1" applyAlignment="1"/>
    <xf numFmtId="178" fontId="3" fillId="0" borderId="0" xfId="6" applyNumberFormat="1" applyFont="1"/>
    <xf numFmtId="0" fontId="0" fillId="0" borderId="0" xfId="0" applyAlignment="1">
      <alignment horizontal="left" indent="2"/>
    </xf>
    <xf numFmtId="177" fontId="0" fillId="0" borderId="0" xfId="0" applyNumberFormat="1"/>
    <xf numFmtId="0" fontId="30" fillId="0" borderId="0" xfId="6" applyFont="1"/>
    <xf numFmtId="0" fontId="30" fillId="0" borderId="0" xfId="6" applyFont="1" applyAlignment="1"/>
    <xf numFmtId="0" fontId="0" fillId="0" borderId="0" xfId="0" applyAlignment="1"/>
    <xf numFmtId="0" fontId="3" fillId="0" borderId="0" xfId="6" applyAlignment="1"/>
    <xf numFmtId="0" fontId="31" fillId="0" borderId="0" xfId="6" applyFont="1"/>
  </cellXfs>
  <cellStyles count="37">
    <cellStyle name="40% - アクセント 2" xfId="36" builtinId="35" customBuiltin="1"/>
    <cellStyle name="YellowCell" xfId="10"/>
    <cellStyle name="z A 列のテキスト" xfId="11"/>
    <cellStyle name="タイトル" xfId="19" builtinId="15" customBuiltin="1"/>
    <cellStyle name="タイトル 2" xfId="3"/>
    <cellStyle name="チェック セル" xfId="31" builtinId="23" customBuiltin="1"/>
    <cellStyle name="どちらでもない" xfId="26" builtinId="28" customBuiltin="1"/>
    <cellStyle name="パーセント" xfId="18" builtinId="5" customBuiltin="1"/>
    <cellStyle name="ハイパーリンク" xfId="12" builtinId="8" customBuiltin="1"/>
    <cellStyle name="メモ" xfId="33" builtinId="10" customBuiltin="1"/>
    <cellStyle name="リンク セル" xfId="30" builtinId="24" customBuiltin="1"/>
    <cellStyle name="悪い" xfId="25" builtinId="27" customBuiltin="1"/>
    <cellStyle name="開始テキスト" xfId="1"/>
    <cellStyle name="計算" xfId="29" builtinId="22" customBuiltin="1"/>
    <cellStyle name="警告文" xfId="32" builtinId="11" customBuiltin="1"/>
    <cellStyle name="桁区切り" xfId="15" builtinId="6" customBuiltin="1"/>
    <cellStyle name="桁区切り [0.00]" xfId="14" builtinId="3" customBuiltin="1"/>
    <cellStyle name="見出し 1" xfId="20" builtinId="16" customBuiltin="1"/>
    <cellStyle name="見出し 1 2" xfId="4"/>
    <cellStyle name="見出し 2" xfId="21" builtinId="17" customBuiltin="1"/>
    <cellStyle name="見出し 2 2" xfId="5"/>
    <cellStyle name="見出し 3" xfId="22" builtinId="18" customBuiltin="1"/>
    <cellStyle name="見出し 4" xfId="23" builtinId="19" customBuiltin="1"/>
    <cellStyle name="集計" xfId="35" builtinId="25" customBuiltin="1"/>
    <cellStyle name="出力" xfId="28" builtinId="21" customBuiltin="1"/>
    <cellStyle name="説明文" xfId="34" builtinId="53" customBuiltin="1"/>
    <cellStyle name="通貨" xfId="17" builtinId="7" customBuiltin="1"/>
    <cellStyle name="通貨 [0.00]" xfId="16" builtinId="4" customBuiltin="1"/>
    <cellStyle name="通貨 2" xfId="8"/>
    <cellStyle name="日付" xfId="9"/>
    <cellStyle name="日付 2" xfId="7"/>
    <cellStyle name="入力" xfId="27" builtinId="20" customBuiltin="1"/>
    <cellStyle name="標準" xfId="0" builtinId="0" customBuiltin="1"/>
    <cellStyle name="標準 2" xfId="6"/>
    <cellStyle name="標準 5 2" xfId="2"/>
    <cellStyle name="表示済みのハイパーリンク" xfId="13" builtinId="9" customBuiltin="1"/>
    <cellStyle name="良い" xfId="24" builtinId="26" customBuiltin="1"/>
  </cellStyles>
  <dxfs count="115">
    <dxf>
      <font>
        <strike val="0"/>
        <outline val="0"/>
        <shadow val="0"/>
        <vertAlign val="baseline"/>
        <name val="Meiryo UI"/>
        <scheme val="none"/>
      </font>
      <numFmt numFmtId="176" formatCode="0_);[Red]\(0\)"/>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numFmt numFmtId="178" formatCode="&quot;¥&quot;#,##0_);\(&quot;¥&quot;#,##0\)"/>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vertAlign val="baseline"/>
        <name val="Meiryo UI"/>
        <scheme val="none"/>
      </font>
    </dxf>
    <dxf>
      <font>
        <strike val="0"/>
        <outline val="0"/>
        <shadow val="0"/>
        <u val="none"/>
        <vertAlign val="baseline"/>
        <name val="Meiryo UI"/>
        <scheme val="none"/>
      </font>
      <numFmt numFmtId="178" formatCode="&quot;¥&quot;#,##0_);\(&quot;¥&quot;#,##0\)"/>
    </dxf>
    <dxf>
      <font>
        <strike val="0"/>
        <outline val="0"/>
        <shadow val="0"/>
        <u val="none"/>
        <vertAlign val="baseline"/>
        <name val="Meiryo UI"/>
        <scheme val="none"/>
      </font>
    </dxf>
    <dxf>
      <font>
        <strike val="0"/>
        <outline val="0"/>
        <shadow val="0"/>
        <u val="none"/>
        <vertAlign val="baseline"/>
        <name val="Meiryo UI"/>
        <scheme val="none"/>
      </font>
    </dxf>
    <dxf>
      <font>
        <strike val="0"/>
        <outline val="0"/>
        <shadow val="0"/>
        <u val="none"/>
        <vertAlign val="baseline"/>
        <name val="Meiryo UI"/>
        <scheme val="none"/>
      </font>
    </dxf>
    <dxf>
      <font>
        <strike val="0"/>
        <outline val="0"/>
        <shadow val="0"/>
        <u val="none"/>
        <vertAlign val="baseline"/>
        <name val="Meiryo UI"/>
        <scheme val="none"/>
      </font>
    </dxf>
    <dxf>
      <font>
        <strike val="0"/>
        <outline val="0"/>
        <shadow val="0"/>
        <u val="none"/>
        <vertAlign val="baseline"/>
        <name val="Meiryo UI"/>
        <scheme val="none"/>
      </font>
    </dxf>
    <dxf>
      <fill>
        <patternFill patternType="solid">
          <fgColor theme="9" tint="0.79998168889431442"/>
          <bgColor theme="9" tint="0.79998168889431442"/>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name val="Meiryo UI"/>
        <scheme val="none"/>
      </font>
    </dxf>
    <dxf>
      <font>
        <b/>
        <i val="0"/>
        <strike val="0"/>
        <condense val="0"/>
        <extend val="0"/>
        <outline val="0"/>
        <shadow val="0"/>
        <u val="none"/>
        <vertAlign val="baseline"/>
        <sz val="11"/>
        <color theme="0"/>
        <name val="Meiryo UI"/>
        <scheme val="none"/>
      </font>
      <fill>
        <patternFill patternType="solid">
          <fgColor theme="9"/>
          <bgColor theme="9"/>
        </patternFill>
      </fill>
    </dxf>
    <dxf>
      <fill>
        <patternFill patternType="solid">
          <fgColor theme="9" tint="0.79998168889431442"/>
          <bgColor theme="9" tint="0.79998168889431442"/>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dxf>
    <dxf>
      <font>
        <b/>
        <i val="0"/>
        <strike val="0"/>
        <condense val="0"/>
        <extend val="0"/>
        <outline val="0"/>
        <shadow val="0"/>
        <u val="none"/>
        <vertAlign val="baseline"/>
        <sz val="11"/>
        <color theme="0"/>
        <name val="Meiryo UI"/>
        <scheme val="none"/>
      </font>
      <fill>
        <patternFill patternType="solid">
          <fgColor theme="9"/>
          <bgColor theme="9"/>
        </patternFill>
      </fill>
    </dxf>
    <dxf>
      <fill>
        <patternFill patternType="solid">
          <fgColor theme="9" tint="0.79998168889431442"/>
          <bgColor theme="9" tint="0.79998168889431442"/>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alignment vertical="bottom" textRotation="0" wrapTex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alignment vertical="bottom" textRotation="0" wrapText="0" justifyLastLine="0" shrinkToFit="0" readingOrder="0"/>
      <border diagonalUp="0" diagonalDown="0" outline="0">
        <left/>
        <right/>
        <top style="thin">
          <color theme="9" tint="0.39997558519241921"/>
        </top>
        <bottom/>
      </border>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alignment vertical="bottom" textRotation="0" wrapText="0" justifyLastLine="0" shrinkToFit="0" readingOrder="0"/>
    </dxf>
    <dxf>
      <font>
        <b/>
        <i val="0"/>
        <strike val="0"/>
        <condense val="0"/>
        <extend val="0"/>
        <outline val="0"/>
        <shadow val="0"/>
        <u val="none"/>
        <vertAlign val="baseline"/>
        <sz val="11"/>
        <color theme="0"/>
        <name val="Meiryo UI"/>
        <scheme val="none"/>
      </font>
      <fill>
        <patternFill patternType="solid">
          <fgColor theme="9"/>
          <bgColor theme="9"/>
        </patternFill>
      </fill>
      <alignment vertical="bottom" textRotation="0" wrapText="0" justifyLastLine="0" shrinkToFit="0" readingOrder="0"/>
    </dxf>
    <dxf>
      <fill>
        <patternFill patternType="solid">
          <fgColor theme="9" tint="0.79998168889431442"/>
          <bgColor theme="9" tint="0.79998168889431442"/>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dxf>
    <dxf>
      <font>
        <b/>
        <i val="0"/>
        <strike val="0"/>
        <condense val="0"/>
        <extend val="0"/>
        <outline val="0"/>
        <shadow val="0"/>
        <u val="none"/>
        <vertAlign val="baseline"/>
        <sz val="11"/>
        <color theme="0"/>
        <name val="Meiryo UI"/>
        <scheme val="none"/>
      </font>
      <fill>
        <patternFill patternType="solid">
          <fgColor theme="9"/>
          <bgColor theme="9"/>
        </patternFill>
      </fill>
    </dxf>
    <dxf>
      <fill>
        <patternFill patternType="solid">
          <fgColor theme="9" tint="0.79998168889431442"/>
          <bgColor theme="9" tint="0.79998168889431442"/>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ont>
        <b val="0"/>
        <i val="0"/>
        <strike val="0"/>
        <condense val="0"/>
        <extend val="0"/>
        <outline val="0"/>
        <shadow val="0"/>
        <u val="none"/>
        <vertAlign val="baseline"/>
        <sz val="11"/>
        <color theme="1"/>
        <name val="Meiryo UI"/>
        <scheme val="none"/>
      </font>
      <fill>
        <patternFill patternType="solid">
          <fgColor theme="9" tint="0.79998168889431442"/>
          <bgColor theme="9" tint="0.79998168889431442"/>
        </patternFill>
      </fill>
      <border diagonalUp="0" diagonalDown="0" outline="0">
        <left/>
        <right/>
        <top style="thin">
          <color theme="9" tint="0.39997558519241921"/>
        </top>
        <bottom/>
      </border>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dxf>
    <dxf>
      <font>
        <b/>
        <i val="0"/>
        <strike val="0"/>
        <condense val="0"/>
        <extend val="0"/>
        <outline val="0"/>
        <shadow val="0"/>
        <u val="none"/>
        <vertAlign val="baseline"/>
        <sz val="11"/>
        <color theme="0"/>
        <name val="Meiryo UI"/>
        <scheme val="none"/>
      </font>
      <fill>
        <patternFill patternType="solid">
          <fgColor theme="9"/>
          <bgColor theme="9"/>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solid">
          <fgColor theme="9" tint="0.79998168889431442"/>
          <bgColor theme="9" tint="0.79998168889431442"/>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rgb="FFA9D08E"/>
        </left>
        <right style="thin">
          <color rgb="FFA9D08E"/>
        </right>
        <top style="thin">
          <color rgb="FFA9D08E"/>
        </top>
        <bottom style="thin">
          <color rgb="FFA9D08E"/>
        </bottom>
      </border>
    </dxf>
    <dxf>
      <font>
        <strike val="0"/>
        <outline val="0"/>
        <shadow val="0"/>
        <vertAlign val="baseline"/>
        <name val="Meiryo UI"/>
        <scheme val="none"/>
      </font>
    </dxf>
    <dxf>
      <font>
        <b/>
        <i val="0"/>
        <strike val="0"/>
        <condense val="0"/>
        <extend val="0"/>
        <outline val="0"/>
        <shadow val="0"/>
        <u val="none"/>
        <vertAlign val="baseline"/>
        <sz val="11"/>
        <color theme="0"/>
        <name val="Meiryo UI"/>
        <scheme val="none"/>
      </font>
      <fill>
        <patternFill patternType="none">
          <fgColor indexed="64"/>
          <bgColor auto="1"/>
        </patternFill>
      </fill>
    </dxf>
    <dxf>
      <font>
        <color theme="0" tint="-4.9989318521683403E-2"/>
      </font>
      <fill>
        <patternFill patternType="solid">
          <bgColor theme="0"/>
        </patternFill>
      </fill>
    </dxf>
    <dxf>
      <font>
        <color theme="0" tint="-4.9989318521683403E-2"/>
      </font>
      <fill>
        <patternFill patternType="solid">
          <bgColor theme="0"/>
        </patternFill>
      </fill>
    </dxf>
    <dxf>
      <font>
        <color theme="0" tint="-4.9989318521683403E-2"/>
      </font>
      <fill>
        <patternFill patternType="solid">
          <bgColor theme="0"/>
        </patternFill>
      </fill>
    </dxf>
    <dxf>
      <font>
        <color theme="0" tint="-4.9989318521683403E-2"/>
      </font>
      <fill>
        <patternFill patternType="solid">
          <bgColor theme="0"/>
        </patternFill>
      </fill>
    </dxf>
    <dxf>
      <font>
        <color theme="0"/>
      </font>
      <fill>
        <patternFill patternType="solid">
          <fgColor indexed="64"/>
          <bgColor theme="0"/>
        </patternFill>
      </fill>
    </dxf>
    <dxf>
      <fill>
        <patternFill patternType="solid">
          <fgColor indexed="64"/>
          <bgColor rgb="FFB4C6E7"/>
        </patternFill>
      </fill>
    </dxf>
    <dxf>
      <fill>
        <patternFill patternType="solid">
          <fgColor indexed="64"/>
          <bgColor rgb="FFB4C6E7"/>
        </patternFill>
      </fill>
    </dxf>
    <dxf>
      <fill>
        <patternFill patternType="solid">
          <bgColor rgb="FFB4C6E7"/>
        </patternFill>
      </fill>
    </dxf>
    <dxf>
      <fill>
        <patternFill patternType="solid">
          <fgColor indexed="64"/>
          <bgColor rgb="FFF4B183"/>
        </patternFill>
      </fill>
    </dxf>
    <dxf>
      <fill>
        <patternFill patternType="solid">
          <bgColor rgb="FFF4B183"/>
        </patternFill>
      </fill>
    </dxf>
    <dxf>
      <fill>
        <patternFill>
          <bgColor rgb="FFFFE699"/>
        </patternFill>
      </fill>
    </dxf>
    <dxf>
      <fill>
        <patternFill>
          <bgColor rgb="FFFFE699"/>
        </patternFill>
      </fill>
    </dxf>
    <dxf>
      <fill>
        <patternFill patternType="solid">
          <bgColor rgb="FFE1E699"/>
        </patternFill>
      </fill>
    </dxf>
    <dxf>
      <fill>
        <patternFill patternType="solid">
          <bgColor rgb="FFE1E699"/>
        </patternFill>
      </fill>
    </dxf>
    <dxf>
      <font>
        <color theme="0"/>
      </font>
      <fill>
        <patternFill patternType="solid">
          <bgColor theme="0"/>
        </patternFill>
      </fill>
    </dxf>
    <dxf>
      <fill>
        <patternFill patternType="none">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bgColor auto="1"/>
        </patternFill>
      </fill>
      <alignment horizontal="left" vertical="bottom" textRotation="0" wrapText="0" indent="0" justifyLastLine="0" shrinkToFit="0" readingOrder="0"/>
    </dxf>
    <dxf>
      <font>
        <strike val="0"/>
        <outline val="0"/>
        <shadow val="0"/>
        <vertAlign val="baseline"/>
        <name val="Meiryo UI"/>
        <scheme val="none"/>
      </font>
      <fill>
        <patternFill patternType="none">
          <bgColor auto="1"/>
        </patternFill>
      </fill>
    </dxf>
    <dxf>
      <font>
        <strike val="0"/>
        <outline val="0"/>
        <shadow val="0"/>
        <vertAlign val="baseline"/>
        <name val="Meiryo UI"/>
        <scheme val="none"/>
      </font>
    </dxf>
    <dxf>
      <fill>
        <patternFill patternType="none">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bgColor auto="1"/>
        </patternFill>
      </fill>
      <alignment horizontal="left" vertical="bottom" textRotation="0" wrapText="0" indent="0" justifyLastLine="0" shrinkToFit="0" readingOrder="0"/>
    </dxf>
    <dxf>
      <font>
        <strike val="0"/>
        <outline val="0"/>
        <shadow val="0"/>
        <vertAlign val="baseline"/>
        <name val="Meiryo UI"/>
        <scheme val="none"/>
      </font>
      <fill>
        <patternFill patternType="none">
          <bgColor auto="1"/>
        </patternFill>
      </fill>
    </dxf>
    <dxf>
      <font>
        <strike val="0"/>
        <outline val="0"/>
        <shadow val="0"/>
        <vertAlign val="baseline"/>
        <name val="Meiryo UI"/>
        <scheme val="none"/>
      </font>
    </dxf>
    <dxf>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9" tint="0.39997558519241921"/>
        </top>
        <bottom/>
      </border>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9" tint="0.39997558519241921"/>
        </top>
        <bottom/>
      </border>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9" tint="0.39997558519241921"/>
        </top>
        <bottom/>
      </border>
    </dxf>
    <dxf>
      <alignment horizontal="general" vertical="bottom" textRotation="0" wrapText="0" indent="0" justifyLastLine="0" shrinkToFit="0" readingOrder="0"/>
    </dxf>
    <dxf>
      <alignment horizontal="general" vertical="bottom" textRotation="0" wrapText="0" indent="0" justifyLastLine="0" shrinkToFit="0" readingOrder="0"/>
    </dxf>
    <dxf>
      <fill>
        <patternFill patternType="none">
          <fgColor indexed="64"/>
          <bgColor auto="1"/>
        </patternFill>
      </fill>
      <alignment horizontal="left" vertical="bottom" textRotation="0" wrapText="0" indent="0" justifyLastLine="0" shrinkToFit="0" readingOrder="0"/>
      <border diagonalUp="0" diagonalDown="0" outline="0">
        <left/>
        <right/>
        <top style="thin">
          <color theme="9" tint="0.39997558519241921"/>
        </top>
        <bottom/>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vertAlign val="baseline"/>
        <name val="Calibri"/>
        <scheme val="none"/>
      </font>
      <fill>
        <patternFill patternType="none">
          <fgColor indexed="64"/>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dxf>
    <dxf>
      <fill>
        <patternFill patternType="none">
          <fgColor theme="9" tint="0.79998168889431442"/>
          <bgColor auto="1"/>
        </patternFill>
      </fill>
      <alignment horizontal="general" vertical="bottom" textRotation="0" wrapText="0" indent="0" justifyLastLine="0" shrinkToFit="0" readingOrder="0"/>
      <border diagonalUp="0" diagonalDown="0" outline="0">
        <left/>
        <right/>
        <top style="thin">
          <color theme="9" tint="0.39997558519241921"/>
        </top>
        <bottom/>
      </border>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border diagonalUp="0" diagonalDown="0" outline="0">
        <left/>
        <right/>
        <top style="thin">
          <color theme="9" tint="0.39997558519241921"/>
        </top>
        <bottom/>
      </border>
    </dxf>
    <dxf>
      <font>
        <b val="0"/>
        <i val="0"/>
        <strike val="0"/>
        <condense val="0"/>
        <extend val="0"/>
        <outline val="0"/>
        <shadow val="0"/>
        <u val="none"/>
        <vertAlign val="baseline"/>
        <sz val="11"/>
        <color theme="1"/>
        <name val="Calibri"/>
        <scheme val="none"/>
      </font>
      <fill>
        <patternFill patternType="none">
          <fgColor theme="9" tint="0.79998168889431442"/>
          <bgColor auto="1"/>
        </patternFill>
      </fill>
      <border diagonalUp="0" diagonalDown="0" outline="0">
        <left/>
        <right/>
        <top style="thin">
          <color theme="9" tint="0.39997558519241921"/>
        </top>
        <bottom/>
      </border>
    </dxf>
    <dxf>
      <fill>
        <patternFill patternType="none">
          <bgColor auto="1"/>
        </patternFill>
      </fill>
      <alignment horizontal="left" vertical="bottom" textRotation="0" wrapText="0" indent="0" justifyLastLine="0" shrinkToFit="0" readingOrder="0"/>
    </dxf>
    <dxf>
      <border outline="0">
        <left style="thin">
          <color theme="9" tint="0.39997558519241921"/>
        </left>
        <right style="thin">
          <color theme="9" tint="0.39997558519241921"/>
        </right>
        <top style="thin">
          <color theme="9" tint="0.39997558519241921"/>
        </top>
        <bottom style="thin">
          <color theme="9" tint="0.39997558519241921"/>
        </bottom>
      </border>
    </dxf>
    <dxf>
      <font>
        <strike val="0"/>
        <outline val="0"/>
        <shadow val="0"/>
        <u val="none"/>
        <vertAlign val="baseline"/>
        <sz val="11"/>
        <color theme="1"/>
        <name val="Calibri"/>
        <scheme val="none"/>
      </font>
      <fill>
        <patternFill patternType="none">
          <bgColor auto="1"/>
        </patternFill>
      </fill>
    </dxf>
    <dxf>
      <font>
        <b/>
        <i val="0"/>
        <strike val="0"/>
        <condense val="0"/>
        <extend val="0"/>
        <outline val="0"/>
        <shadow val="0"/>
        <u val="none"/>
        <vertAlign val="baseline"/>
        <sz val="11"/>
        <color theme="0"/>
        <name val="Calibri"/>
        <scheme val="none"/>
      </font>
      <fill>
        <patternFill patternType="none">
          <fgColor indexed="64"/>
          <bgColor auto="1"/>
        </patternFill>
      </fill>
    </dxf>
  </dxfs>
  <tableStyles count="0" defaultTableStyle="TableStyleMedium2" defaultPivotStyle="PivotStyleLight16"/>
  <colors>
    <mruColors>
      <color rgb="FFB4C6E7"/>
      <color rgb="FFF4B183"/>
      <color rgb="FFFFE699"/>
      <color rgb="FFE1E699"/>
      <color rgb="FFF8F8F8"/>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pivotCacheDefinition" Target="pivotCache/pivotCacheDefinition1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pivotCacheDefinition" Target="pivotCache/pivotCacheDefinition8.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pivotCacheDefinition" Target="pivotCache/pivotCacheDefinition7.xml"/><Relationship Id="rId38" Type="http://schemas.openxmlformats.org/officeDocument/2006/relationships/pivotCacheDefinition" Target="pivotCache/pivotCacheDefinition12.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3.xml"/><Relationship Id="rId41" Type="http://schemas.openxmlformats.org/officeDocument/2006/relationships/pivotCacheDefinition" Target="pivotCache/pivotCacheDefinition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pivotCacheDefinition" Target="pivotCache/pivotCacheDefinition6.xml"/><Relationship Id="rId37" Type="http://schemas.openxmlformats.org/officeDocument/2006/relationships/pivotCacheDefinition" Target="pivotCache/pivotCacheDefinition11.xml"/><Relationship Id="rId40" Type="http://schemas.openxmlformats.org/officeDocument/2006/relationships/pivotCacheDefinition" Target="pivotCache/pivotCacheDefinition1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pivotCacheDefinition" Target="pivotCache/pivotCacheDefinition10.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pivotCacheDefinition" Target="pivotCache/pivotCacheDefinition4.xml"/><Relationship Id="rId35" Type="http://schemas.openxmlformats.org/officeDocument/2006/relationships/pivotCacheDefinition" Target="pivotCache/pivotCacheDefinition9.xml"/><Relationship Id="rId43" Type="http://schemas.openxmlformats.org/officeDocument/2006/relationships/styles" Target="styles.xml"/><Relationship Id="rId48"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A1"/><Relationship Id="rId1" Type="http://schemas.openxmlformats.org/officeDocument/2006/relationships/image" Target="../media/image1.png"/><Relationship Id="rId4" Type="http://schemas.openxmlformats.org/officeDocument/2006/relationships/image" Target="../media/image3.sv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11'!A1"/><Relationship Id="rId1" Type="http://schemas.openxmlformats.org/officeDocument/2006/relationships/hyperlink" Target="#'13'!A1"/><Relationship Id="rId6" Type="http://schemas.openxmlformats.org/officeDocument/2006/relationships/image" Target="../media/image10.svg"/><Relationship Id="rId5" Type="http://schemas.openxmlformats.org/officeDocument/2006/relationships/image" Target="../media/image7.png"/><Relationship Id="rId4" Type="http://schemas.openxmlformats.org/officeDocument/2006/relationships/image" Target="../media/image8.svg"/></Relationships>
</file>

<file path=xl/drawings/_rels/drawing1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2'!A1"/><Relationship Id="rId1" Type="http://schemas.openxmlformats.org/officeDocument/2006/relationships/hyperlink" Target="#'14'!A1"/></Relationships>
</file>

<file path=xl/drawings/_rels/drawing15.xml.rels><?xml version="1.0" encoding="UTF-8" standalone="yes"?>
<Relationships xmlns="http://schemas.openxmlformats.org/package/2006/relationships"><Relationship Id="rId2" Type="http://schemas.openxmlformats.org/officeDocument/2006/relationships/hyperlink" Target="#'13'!A1"/><Relationship Id="rId1" Type="http://schemas.openxmlformats.org/officeDocument/2006/relationships/hyperlink" Target="#'15'!A1"/></Relationships>
</file>

<file path=xl/drawings/_rels/drawing1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image" Target="../media/image13.svg"/></Relationships>
</file>

<file path=xl/drawings/_rels/drawing1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5'!A1"/><Relationship Id="rId1" Type="http://schemas.openxmlformats.org/officeDocument/2006/relationships/hyperlink" Target="#'17'!A1"/><Relationship Id="rId4" Type="http://schemas.openxmlformats.org/officeDocument/2006/relationships/image" Target="../media/image15.svg"/></Relationships>
</file>

<file path=xl/drawings/_rels/drawing1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image" Target="../media/image13.svg"/></Relationships>
</file>

<file path=xl/drawings/_rels/drawing1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hyperlink" Target="#'17'!A1"/><Relationship Id="rId1" Type="http://schemas.openxmlformats.org/officeDocument/2006/relationships/hyperlink" Target="#'19'!A1"/><Relationship Id="rId4" Type="http://schemas.openxmlformats.org/officeDocument/2006/relationships/image" Target="../media/image18.svg"/></Relationships>
</file>

<file path=xl/drawings/_rels/drawing2.xml.rels><?xml version="1.0" encoding="UTF-8" standalone="yes"?>
<Relationships xmlns="http://schemas.openxmlformats.org/package/2006/relationships"><Relationship Id="rId2" Type="http://schemas.openxmlformats.org/officeDocument/2006/relationships/hyperlink" Target="#'&#38283;&#22987;'!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hyperlink" Target="#'20'!A1"/><Relationship Id="rId2" Type="http://schemas.openxmlformats.org/officeDocument/2006/relationships/image" Target="../media/image20.svg"/><Relationship Id="rId1" Type="http://schemas.openxmlformats.org/officeDocument/2006/relationships/image" Target="../media/image13.png"/><Relationship Id="rId4" Type="http://schemas.openxmlformats.org/officeDocument/2006/relationships/hyperlink" Target="#'18'!A1"/></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21'!A1"/></Relationships>
</file>

<file path=xl/drawings/_rels/drawing22.xml.rels><?xml version="1.0" encoding="UTF-8" standalone="yes"?>
<Relationships xmlns="http://schemas.openxmlformats.org/package/2006/relationships"><Relationship Id="rId2" Type="http://schemas.openxmlformats.org/officeDocument/2006/relationships/hyperlink" Target="#'20'!A1"/><Relationship Id="rId1" Type="http://schemas.openxmlformats.org/officeDocument/2006/relationships/hyperlink" Target="#'22'!A1"/></Relationships>
</file>

<file path=xl/drawings/_rels/drawing23.xml.rels><?xml version="1.0" encoding="UTF-8" standalone="yes"?>
<Relationships xmlns="http://schemas.openxmlformats.org/package/2006/relationships"><Relationship Id="rId2" Type="http://schemas.openxmlformats.org/officeDocument/2006/relationships/hyperlink" Target="#'21'!A1"/><Relationship Id="rId1" Type="http://schemas.openxmlformats.org/officeDocument/2006/relationships/hyperlink" Target="#'23'!A1"/></Relationships>
</file>

<file path=xl/drawings/_rels/drawing24.xml.rels><?xml version="1.0" encoding="UTF-8" standalone="yes"?>
<Relationships xmlns="http://schemas.openxmlformats.org/package/2006/relationships"><Relationship Id="rId2" Type="http://schemas.openxmlformats.org/officeDocument/2006/relationships/hyperlink" Target="#'22'!A1"/><Relationship Id="rId1" Type="http://schemas.openxmlformats.org/officeDocument/2006/relationships/hyperlink" Target="#'24'!A1"/></Relationships>
</file>

<file path=xl/drawings/_rels/drawing25.xml.rels><?xml version="1.0" encoding="UTF-8" standalone="yes"?>
<Relationships xmlns="http://schemas.openxmlformats.org/package/2006/relationships"><Relationship Id="rId2" Type="http://schemas.openxmlformats.org/officeDocument/2006/relationships/hyperlink" Target="#'23'!A1"/><Relationship Id="rId1" Type="http://schemas.openxmlformats.org/officeDocument/2006/relationships/hyperlink" Target="#'&#35443;&#32048;&#24773;&#22577;'!A1"/></Relationships>
</file>

<file path=xl/drawings/_rels/drawing26.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4.png"/><Relationship Id="rId7"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2" Type="http://schemas.openxmlformats.org/officeDocument/2006/relationships/hyperlink" Target="https://support.office.com/ja-JP/article/create-a-pivottable-to-analyze-worksheet-data-a9a84538-bfe9-40a9-a8e9-f99134456576"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23.svg"/><Relationship Id="rId5" Type="http://schemas.openxmlformats.org/officeDocument/2006/relationships/image" Target="../media/image15.png"/><Relationship Id="rId10" Type="http://schemas.openxmlformats.org/officeDocument/2006/relationships/image" Target="../media/image17.png"/><Relationship Id="rId4" Type="http://schemas.openxmlformats.org/officeDocument/2006/relationships/hyperlink" Target="https://support.office.com/ja-JP/article/refresh-pivottable-data-6d24cece-a038-468a-8176-8b6568ca9be2" TargetMode="External"/><Relationship Id="rId9"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2" Type="http://schemas.openxmlformats.org/officeDocument/2006/relationships/hyperlink" Target="#'4'!A1"/><Relationship Id="rId1" Type="http://schemas.openxmlformats.org/officeDocument/2006/relationships/hyperlink" Target="#'6'!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1546543</xdr:rowOff>
    </xdr:from>
    <xdr:to>
      <xdr:col>0</xdr:col>
      <xdr:colOff>1771650</xdr:colOff>
      <xdr:row>3</xdr:row>
      <xdr:rowOff>2279968</xdr:rowOff>
    </xdr:to>
    <xdr:pic>
      <xdr:nvPicPr>
        <xdr:cNvPr id="2" name="ロゴ" descr="Excel のロゴ">
          <a:extLst>
            <a:ext uri="{FF2B5EF4-FFF2-40B4-BE49-F238E27FC236}">
              <a16:creationId xmlns:a16="http://schemas.microsoft.com/office/drawing/2014/main" xmlns="" id="{4F4D5E8C-CF05-440E-8B75-3A0092A64F40}"/>
            </a:ext>
          </a:extLst>
        </xdr:cNvPr>
        <xdr:cNvPicPr>
          <a:picLocks noChangeAspect="1"/>
        </xdr:cNvPicPr>
      </xdr:nvPicPr>
      <xdr:blipFill rotWithShape="1">
        <a:blip xmlns:r="http://schemas.openxmlformats.org/officeDocument/2006/relationships" r:embed="rId1"/>
        <a:srcRect l="6589" t="13099" r="6742" b="13099"/>
        <a:stretch/>
      </xdr:blipFill>
      <xdr:spPr>
        <a:xfrm>
          <a:off x="132080" y="3384868"/>
          <a:ext cx="1639570" cy="733425"/>
        </a:xfrm>
        <a:prstGeom prst="rect">
          <a:avLst/>
        </a:prstGeom>
      </xdr:spPr>
    </xdr:pic>
    <xdr:clientData/>
  </xdr:twoCellAnchor>
  <xdr:absoluteAnchor>
    <xdr:pos x="6057900" y="3571875"/>
    <xdr:ext cx="1494282" cy="514350"/>
    <xdr:sp macro="" textlink="">
      <xdr:nvSpPr>
        <xdr:cNvPr id="3" name="[次へ] ボタン" descr="次の手順へのナビゲーション リンク">
          <a:hlinkClick xmlns:r="http://schemas.openxmlformats.org/officeDocument/2006/relationships" r:id="rId2" tooltip="次のシートに移動するには、ここをクリックします"/>
          <a:extLst>
            <a:ext uri="{FF2B5EF4-FFF2-40B4-BE49-F238E27FC236}">
              <a16:creationId xmlns:a16="http://schemas.microsoft.com/office/drawing/2014/main" xmlns="" id="{D75312FC-5F0D-47E9-8C47-A0CEBE5C0BE5}"/>
            </a:ext>
          </a:extLst>
        </xdr:cNvPr>
        <xdr:cNvSpPr/>
      </xdr:nvSpPr>
      <xdr:spPr>
        <a:xfrm>
          <a:off x="6057900" y="3571875"/>
          <a:ext cx="149428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ja" sz="1750" b="0" cap="none" spc="0" baseline="0">
              <a:ln>
                <a:noFill/>
              </a:ln>
              <a:solidFill>
                <a:srgbClr val="217346"/>
              </a:solidFill>
              <a:effectLst/>
              <a:latin typeface="Meiryo UI" panose="020B0604030504040204" pitchFamily="50" charset="-128"/>
              <a:ea typeface="Meiryo UI" panose="020B0604030504040204" pitchFamily="50" charset="-128"/>
              <a:cs typeface="Segoe UI" panose="020B0502040204020203" pitchFamily="34" charset="0"/>
            </a:rPr>
            <a:t>始めましょう &gt;</a:t>
          </a:r>
          <a:endParaRPr lang="en-US" sz="1750" b="0" cap="none" spc="0">
            <a:ln>
              <a:noFill/>
            </a:ln>
            <a:solidFill>
              <a:srgbClr val="217346"/>
            </a:solidFill>
            <a:effectLst/>
            <a:latin typeface="Meiryo UI" panose="020B0604030504040204" pitchFamily="50" charset="-128"/>
            <a:ea typeface="Meiryo UI" panose="020B0604030504040204" pitchFamily="50" charset="-128"/>
            <a:cs typeface="Segoe UI" panose="020B0502040204020203" pitchFamily="34" charset="0"/>
          </a:endParaRPr>
        </a:p>
      </xdr:txBody>
    </xdr:sp>
    <xdr:clientData fPrintsWithSheet="0"/>
  </xdr:absoluteAnchor>
  <xdr:twoCellAnchor editAs="absolute">
    <xdr:from>
      <xdr:col>2</xdr:col>
      <xdr:colOff>200650</xdr:colOff>
      <xdr:row>3</xdr:row>
      <xdr:rowOff>1238249</xdr:rowOff>
    </xdr:from>
    <xdr:to>
      <xdr:col>3</xdr:col>
      <xdr:colOff>666745</xdr:colOff>
      <xdr:row>8</xdr:row>
      <xdr:rowOff>76199</xdr:rowOff>
    </xdr:to>
    <xdr:sp macro="" textlink="">
      <xdr:nvSpPr>
        <xdr:cNvPr id="5" name="補足情報のステップ" descr="補足情報&#10;最初のチュートリアルを受けましたか?受けていない場合は、[ファイル]、[新規] の順に移動して、「最初のピボットテーブルを作成する」を参照してください。&#10;">
          <a:extLst>
            <a:ext uri="{FF2B5EF4-FFF2-40B4-BE49-F238E27FC236}">
              <a16:creationId xmlns:a16="http://schemas.microsoft.com/office/drawing/2014/main" xmlns="" id="{BD2E63DA-5007-4B63-BFAF-7BFC3D27B1E4}"/>
            </a:ext>
          </a:extLst>
        </xdr:cNvPr>
        <xdr:cNvSpPr txBox="1"/>
      </xdr:nvSpPr>
      <xdr:spPr>
        <a:xfrm>
          <a:off x="8220700" y="3076574"/>
          <a:ext cx="1428120" cy="200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最初のチュートリアルを受けましたか?受けていない場合は、[</a:t>
          </a:r>
          <a:r>
            <a:rPr lang="ja" sz="1100" b="1" i="0" kern="1200" baseline="0">
              <a:solidFill>
                <a:schemeClr val="dk1"/>
              </a:solidFill>
              <a:effectLst/>
              <a:latin typeface="Meiryo UI" panose="020B0604030504040204" pitchFamily="50" charset="-128"/>
              <a:ea typeface="Meiryo UI" panose="020B0604030504040204" pitchFamily="50" charset="-128"/>
              <a:cs typeface="+mn-cs"/>
            </a:rPr>
            <a:t>ファイル</a:t>
          </a:r>
          <a:r>
            <a:rPr lang="ja" sz="1100" b="0" i="0" kern="1200" baseline="0">
              <a:solidFill>
                <a:schemeClr val="dk1"/>
              </a:solidFill>
              <a:effectLst/>
              <a:latin typeface="Meiryo UI" panose="020B0604030504040204" pitchFamily="50" charset="-128"/>
              <a:ea typeface="Meiryo UI" panose="020B0604030504040204" pitchFamily="50" charset="-128"/>
              <a:cs typeface="+mn-cs"/>
            </a:rPr>
            <a:t>]、[</a:t>
          </a:r>
          <a:r>
            <a:rPr lang="ja" sz="1100" b="1" i="0" kern="1200" baseline="0">
              <a:solidFill>
                <a:schemeClr val="dk1"/>
              </a:solidFill>
              <a:effectLst/>
              <a:latin typeface="Meiryo UI" panose="020B0604030504040204" pitchFamily="50" charset="-128"/>
              <a:ea typeface="Meiryo UI" panose="020B0604030504040204" pitchFamily="50" charset="-128"/>
              <a:cs typeface="+mn-cs"/>
            </a:rPr>
            <a:t>新規</a:t>
          </a:r>
          <a:r>
            <a:rPr lang="ja" sz="1100" b="0" i="0" kern="1200" baseline="0">
              <a:solidFill>
                <a:schemeClr val="dk1"/>
              </a:solidFill>
              <a:effectLst/>
              <a:latin typeface="Meiryo UI" panose="020B0604030504040204" pitchFamily="50" charset="-128"/>
              <a:ea typeface="Meiryo UI" panose="020B0604030504040204" pitchFamily="50" charset="-128"/>
              <a:cs typeface="+mn-cs"/>
            </a:rPr>
            <a:t>]</a:t>
          </a:r>
          <a:r>
            <a:rPr lang="ja" sz="1100" b="1" i="1" kern="1200" baseline="0">
              <a:solidFill>
                <a:schemeClr val="dk1"/>
              </a:solidFill>
              <a:effectLst/>
              <a:latin typeface="Meiryo UI" panose="020B0604030504040204" pitchFamily="50" charset="-128"/>
              <a:ea typeface="Meiryo UI" panose="020B0604030504040204" pitchFamily="50" charset="-128"/>
              <a:cs typeface="+mn-cs"/>
            </a:rPr>
            <a:t> </a:t>
          </a:r>
          <a:r>
            <a:rPr lang="ja" sz="1100" b="0" i="0" kern="1200" baseline="0">
              <a:solidFill>
                <a:schemeClr val="dk1"/>
              </a:solidFill>
              <a:effectLst/>
              <a:latin typeface="Meiryo UI" panose="020B0604030504040204" pitchFamily="50" charset="-128"/>
              <a:ea typeface="Meiryo UI" panose="020B0604030504040204" pitchFamily="50" charset="-128"/>
              <a:cs typeface="+mn-cs"/>
            </a:rPr>
            <a:t>の順に移動して、「</a:t>
          </a:r>
          <a:r>
            <a:rPr lang="ja" sz="1100" b="1" i="0" kern="1200" baseline="0">
              <a:solidFill>
                <a:schemeClr val="dk1"/>
              </a:solidFill>
              <a:effectLst/>
              <a:latin typeface="Meiryo UI" panose="020B0604030504040204" pitchFamily="50" charset="-128"/>
              <a:ea typeface="Meiryo UI" panose="020B0604030504040204" pitchFamily="50" charset="-128"/>
              <a:cs typeface="+mn-cs"/>
            </a:rPr>
            <a:t>最初のピボットテーブルを作成する</a:t>
          </a:r>
          <a:r>
            <a:rPr lang="ja" sz="1100" b="0" i="0" kern="1200" baseline="0">
              <a:solidFill>
                <a:schemeClr val="dk1"/>
              </a:solidFill>
              <a:effectLst/>
              <a:latin typeface="Meiryo UI" panose="020B0604030504040204" pitchFamily="50" charset="-128"/>
              <a:ea typeface="Meiryo UI" panose="020B0604030504040204" pitchFamily="50" charset="-128"/>
              <a:cs typeface="+mn-cs"/>
            </a:rPr>
            <a:t>」を参照してください。</a:t>
          </a:r>
          <a:endParaRPr lang="en-US" sz="1100" b="0" i="0">
            <a:effectLst/>
            <a:latin typeface="Meiryo UI" panose="020B0604030504040204" pitchFamily="50" charset="-128"/>
            <a:ea typeface="Meiryo UI" panose="020B0604030504040204" pitchFamily="50" charset="-128"/>
          </a:endParaRPr>
        </a:p>
      </xdr:txBody>
    </xdr:sp>
    <xdr:clientData fLocksWithSheet="0"/>
  </xdr:twoCellAnchor>
  <xdr:twoCellAnchor>
    <xdr:from>
      <xdr:col>1</xdr:col>
      <xdr:colOff>171451</xdr:colOff>
      <xdr:row>3</xdr:row>
      <xdr:rowOff>1369695</xdr:rowOff>
    </xdr:from>
    <xdr:to>
      <xdr:col>2</xdr:col>
      <xdr:colOff>314326</xdr:colOff>
      <xdr:row>3</xdr:row>
      <xdr:rowOff>1814342</xdr:rowOff>
    </xdr:to>
    <xdr:pic>
      <xdr:nvPicPr>
        <xdr:cNvPr id="9" name="グラフィック 2" descr="フクロウ">
          <a:extLst>
            <a:ext uri="{FF2B5EF4-FFF2-40B4-BE49-F238E27FC236}">
              <a16:creationId xmlns:a16="http://schemas.microsoft.com/office/drawing/2014/main" xmlns="" id="{9F2D586A-FDEB-438B-8125-27CE96CE68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877176" y="3208020"/>
          <a:ext cx="457200" cy="4446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218693</xdr:colOff>
      <xdr:row>20</xdr:row>
      <xdr:rowOff>198133</xdr:rowOff>
    </xdr:to>
    <xdr:grpSp>
      <xdr:nvGrpSpPr>
        <xdr:cNvPr id="2" name="グループ_徒歩">
          <a:extLst>
            <a:ext uri="{FF2B5EF4-FFF2-40B4-BE49-F238E27FC236}">
              <a16:creationId xmlns:a16="http://schemas.microsoft.com/office/drawing/2014/main" xmlns="" id="{5780B9E4-F38F-4E3E-8C13-106112C5962A}"/>
            </a:ext>
          </a:extLst>
        </xdr:cNvPr>
        <xdr:cNvGrpSpPr/>
      </xdr:nvGrpSpPr>
      <xdr:grpSpPr>
        <a:xfrm>
          <a:off x="0" y="0"/>
          <a:ext cx="7781543" cy="4198633"/>
          <a:chOff x="0" y="0"/>
          <a:chExt cx="7781543" cy="4396730"/>
        </a:xfrm>
      </xdr:grpSpPr>
      <xdr:sp macro="" textlink="">
        <xdr:nvSpPr>
          <xdr:cNvPr id="3" name="テキスト_徒歩ヘッダー" descr="簡略化された方法を考えている場合は、行フィールドは左側に、列フィールドは上にあります。これら両方が重なり、各条件が値フィールドに適用されます。">
            <a:extLst>
              <a:ext uri="{FF2B5EF4-FFF2-40B4-BE49-F238E27FC236}">
                <a16:creationId xmlns:a16="http://schemas.microsoft.com/office/drawing/2014/main" xmlns="" id="{7A9ADFB3-433E-4DC5-B7A8-88F30925B9D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別の考え方を示します。</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行フィールドが左に、列フィールドが上にあります。これらはそれぞれ、値フィールドに対する合計の条件を提示しています。</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C0AA861C-5908-4A30-B099-4154A7EA7BE9}"/>
              </a:ext>
            </a:extLst>
          </xdr:cNvPr>
          <xdr:cNvSpPr txBox="1"/>
        </xdr:nvSpPr>
        <xdr:spPr>
          <a:xfrm>
            <a:off x="0" y="3729219"/>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grpSp>
    <xdr:clientData fLocksWithSheet="0"/>
  </xdr:twoCellAnchor>
  <xdr:twoCellAnchor editAs="absolute">
    <xdr:from>
      <xdr:col>0</xdr:col>
      <xdr:colOff>304800</xdr:colOff>
      <xdr:row>18</xdr:row>
      <xdr:rowOff>98298</xdr:rowOff>
    </xdr:from>
    <xdr:to>
      <xdr:col>8</xdr:col>
      <xdr:colOff>695833</xdr:colOff>
      <xdr:row>20</xdr:row>
      <xdr:rowOff>45339</xdr:rowOff>
    </xdr:to>
    <xdr:grpSp>
      <xdr:nvGrpSpPr>
        <xdr:cNvPr id="6" name="グループ 5">
          <a:extLst>
            <a:ext uri="{FF2B5EF4-FFF2-40B4-BE49-F238E27FC236}">
              <a16:creationId xmlns:a16="http://schemas.microsoft.com/office/drawing/2014/main" xmlns="" id="{2A5E8DAA-B926-4F78-94A1-5EA80ED39826}"/>
            </a:ext>
          </a:extLst>
        </xdr:cNvPr>
        <xdr:cNvGrpSpPr/>
      </xdr:nvGrpSpPr>
      <xdr:grpSpPr>
        <a:xfrm>
          <a:off x="304800" y="3698748"/>
          <a:ext cx="7163308" cy="347091"/>
          <a:chOff x="304799" y="3774945"/>
          <a:chExt cx="7163308" cy="356619"/>
        </a:xfrm>
      </xdr:grpSpPr>
      <xdr:sp macro="" textlink="">
        <xdr:nvSpPr>
          <xdr:cNvPr id="7"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56265420-D8B4-4284-AF16-38C128548F9B}"/>
              </a:ext>
            </a:extLst>
          </xdr:cNvPr>
          <xdr:cNvSpPr/>
        </xdr:nvSpPr>
        <xdr:spPr>
          <a:xfrm>
            <a:off x="62611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8"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3B863D47-9377-4D61-9619-D3D2166D6493}"/>
              </a:ext>
            </a:extLst>
          </xdr:cNvPr>
          <xdr:cNvSpPr/>
        </xdr:nvSpPr>
        <xdr:spPr>
          <a:xfrm flipH="1">
            <a:off x="304800" y="3774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fLocksWithSheet="0"/>
  </xdr:twoCellAnchor>
  <xdr:twoCellAnchor editAs="oneCell">
    <xdr:from>
      <xdr:col>3</xdr:col>
      <xdr:colOff>809625</xdr:colOff>
      <xdr:row>6</xdr:row>
      <xdr:rowOff>38100</xdr:rowOff>
    </xdr:from>
    <xdr:to>
      <xdr:col>6</xdr:col>
      <xdr:colOff>485775</xdr:colOff>
      <xdr:row>16</xdr:row>
      <xdr:rowOff>95249</xdr:rowOff>
    </xdr:to>
    <xdr:pic>
      <xdr:nvPicPr>
        <xdr:cNvPr id="9" name="画像 8">
          <a:extLst>
            <a:ext uri="{FF2B5EF4-FFF2-40B4-BE49-F238E27FC236}">
              <a16:creationId xmlns:a16="http://schemas.microsoft.com/office/drawing/2014/main" xmlns="" id="{0D6FBD64-5499-47CC-A6E1-FDF2EFFBC40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3181350" y="1238250"/>
          <a:ext cx="2495550" cy="2057399"/>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76200</xdr:colOff>
      <xdr:row>10</xdr:row>
      <xdr:rowOff>95250</xdr:rowOff>
    </xdr:from>
    <xdr:to>
      <xdr:col>3</xdr:col>
      <xdr:colOff>737233</xdr:colOff>
      <xdr:row>11</xdr:row>
      <xdr:rowOff>197774</xdr:rowOff>
    </xdr:to>
    <xdr:sp macro="" textlink="">
      <xdr:nvSpPr>
        <xdr:cNvPr id="10" name="ヒント テキスト 23" descr="行フィールドが...">
          <a:extLst>
            <a:ext uri="{FF2B5EF4-FFF2-40B4-BE49-F238E27FC236}">
              <a16:creationId xmlns:a16="http://schemas.microsoft.com/office/drawing/2014/main" xmlns="" id="{EE7A1009-9AC3-47A4-BD3F-1E4020FC0E16}"/>
            </a:ext>
          </a:extLst>
        </xdr:cNvPr>
        <xdr:cNvSpPr txBox="1"/>
      </xdr:nvSpPr>
      <xdr:spPr>
        <a:xfrm>
          <a:off x="1657350" y="2095500"/>
          <a:ext cx="1451608" cy="302549"/>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行フィールドでは、条件を提示します...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3</xdr:col>
      <xdr:colOff>54403</xdr:colOff>
      <xdr:row>10</xdr:row>
      <xdr:rowOff>196535</xdr:rowOff>
    </xdr:from>
    <xdr:to>
      <xdr:col>3</xdr:col>
      <xdr:colOff>914448</xdr:colOff>
      <xdr:row>13</xdr:row>
      <xdr:rowOff>197504</xdr:rowOff>
    </xdr:to>
    <xdr:sp macro="" textlink="">
      <xdr:nvSpPr>
        <xdr:cNvPr id="11" name="図形_カーブ矢印">
          <a:extLst>
            <a:ext uri="{FF2B5EF4-FFF2-40B4-BE49-F238E27FC236}">
              <a16:creationId xmlns:a16="http://schemas.microsoft.com/office/drawing/2014/main" xmlns="" id="{F0CADA3D-222D-4C38-A5E3-4E0AAD5C9DB7}"/>
            </a:ext>
          </a:extLst>
        </xdr:cNvPr>
        <xdr:cNvSpPr/>
      </xdr:nvSpPr>
      <xdr:spPr>
        <a:xfrm rot="10433276">
          <a:off x="2426128" y="2196785"/>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6</xdr:col>
      <xdr:colOff>762000</xdr:colOff>
      <xdr:row>5</xdr:row>
      <xdr:rowOff>38100</xdr:rowOff>
    </xdr:from>
    <xdr:to>
      <xdr:col>8</xdr:col>
      <xdr:colOff>704850</xdr:colOff>
      <xdr:row>6</xdr:row>
      <xdr:rowOff>140624</xdr:rowOff>
    </xdr:to>
    <xdr:sp macro="" textlink="">
      <xdr:nvSpPr>
        <xdr:cNvPr id="12" name="ヒント テキスト 23" descr="行フィールドが...">
          <a:extLst>
            <a:ext uri="{FF2B5EF4-FFF2-40B4-BE49-F238E27FC236}">
              <a16:creationId xmlns:a16="http://schemas.microsoft.com/office/drawing/2014/main" xmlns="" id="{87F7AD7E-7534-4C02-BA4D-CED2117EE407}"/>
            </a:ext>
          </a:extLst>
        </xdr:cNvPr>
        <xdr:cNvSpPr txBox="1"/>
      </xdr:nvSpPr>
      <xdr:spPr>
        <a:xfrm>
          <a:off x="5953125" y="1038225"/>
          <a:ext cx="1524000" cy="302549"/>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...列フィールドでは、条件を提示します...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6</xdr:col>
      <xdr:colOff>378253</xdr:colOff>
      <xdr:row>5</xdr:row>
      <xdr:rowOff>167959</xdr:rowOff>
    </xdr:from>
    <xdr:to>
      <xdr:col>7</xdr:col>
      <xdr:colOff>447723</xdr:colOff>
      <xdr:row>8</xdr:row>
      <xdr:rowOff>168928</xdr:rowOff>
    </xdr:to>
    <xdr:sp macro="" textlink="">
      <xdr:nvSpPr>
        <xdr:cNvPr id="13" name="図形_カーブ矢印">
          <a:extLst>
            <a:ext uri="{FF2B5EF4-FFF2-40B4-BE49-F238E27FC236}">
              <a16:creationId xmlns:a16="http://schemas.microsoft.com/office/drawing/2014/main" xmlns="" id="{7DB77AE4-9EBE-4F16-AE38-D70BEB3C6B3E}"/>
            </a:ext>
          </a:extLst>
        </xdr:cNvPr>
        <xdr:cNvSpPr/>
      </xdr:nvSpPr>
      <xdr:spPr>
        <a:xfrm rot="11166724" flipH="1">
          <a:off x="5569378" y="1168084"/>
          <a:ext cx="860045" cy="601044"/>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6</xdr:col>
      <xdr:colOff>762000</xdr:colOff>
      <xdr:row>11</xdr:row>
      <xdr:rowOff>0</xdr:rowOff>
    </xdr:from>
    <xdr:to>
      <xdr:col>8</xdr:col>
      <xdr:colOff>704850</xdr:colOff>
      <xdr:row>12</xdr:row>
      <xdr:rowOff>112049</xdr:rowOff>
    </xdr:to>
    <xdr:sp macro="" textlink="">
      <xdr:nvSpPr>
        <xdr:cNvPr id="14" name="ヒント テキスト 23" descr="行フィールドが...">
          <a:extLst>
            <a:ext uri="{FF2B5EF4-FFF2-40B4-BE49-F238E27FC236}">
              <a16:creationId xmlns:a16="http://schemas.microsoft.com/office/drawing/2014/main" xmlns="" id="{18DE8A78-B5A1-4B33-874A-2C8D51393477}"/>
            </a:ext>
          </a:extLst>
        </xdr:cNvPr>
        <xdr:cNvSpPr txBox="1"/>
      </xdr:nvSpPr>
      <xdr:spPr>
        <a:xfrm>
          <a:off x="5953125" y="2200275"/>
          <a:ext cx="1524000"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...値フィールドでは、それらを合計します。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6</xdr:col>
      <xdr:colOff>378253</xdr:colOff>
      <xdr:row>10</xdr:row>
      <xdr:rowOff>148909</xdr:rowOff>
    </xdr:from>
    <xdr:to>
      <xdr:col>7</xdr:col>
      <xdr:colOff>447723</xdr:colOff>
      <xdr:row>13</xdr:row>
      <xdr:rowOff>159403</xdr:rowOff>
    </xdr:to>
    <xdr:sp macro="" textlink="">
      <xdr:nvSpPr>
        <xdr:cNvPr id="15" name="図形_カーブ矢印">
          <a:extLst>
            <a:ext uri="{FF2B5EF4-FFF2-40B4-BE49-F238E27FC236}">
              <a16:creationId xmlns:a16="http://schemas.microsoft.com/office/drawing/2014/main" xmlns="" id="{263E061F-A2FB-495B-9541-59975B87B6B7}"/>
            </a:ext>
          </a:extLst>
        </xdr:cNvPr>
        <xdr:cNvSpPr/>
      </xdr:nvSpPr>
      <xdr:spPr>
        <a:xfrm rot="11166724" flipH="1">
          <a:off x="5569378" y="2149159"/>
          <a:ext cx="860045" cy="610569"/>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668030</xdr:colOff>
      <xdr:row>36</xdr:row>
      <xdr:rowOff>86787</xdr:rowOff>
    </xdr:to>
    <xdr:grpSp>
      <xdr:nvGrpSpPr>
        <xdr:cNvPr id="2" name="グループ 1">
          <a:extLst>
            <a:ext uri="{FF2B5EF4-FFF2-40B4-BE49-F238E27FC236}">
              <a16:creationId xmlns:a16="http://schemas.microsoft.com/office/drawing/2014/main" xmlns="" id="{C1C44C37-4F24-4CC7-AD74-FBF7AB23A2E6}"/>
            </a:ext>
          </a:extLst>
        </xdr:cNvPr>
        <xdr:cNvGrpSpPr/>
      </xdr:nvGrpSpPr>
      <xdr:grpSpPr>
        <a:xfrm>
          <a:off x="0" y="0"/>
          <a:ext cx="7783205" cy="7287687"/>
          <a:chOff x="0" y="0"/>
          <a:chExt cx="6085047" cy="6944787"/>
        </a:xfrm>
      </xdr:grpSpPr>
      <xdr:sp macro="" textlink="">
        <xdr:nvSpPr>
          <xdr:cNvPr id="3" name="テキスト_徒歩ヘッダー" descr="これは、フィールド リストを使用する場合と同じです。行フィールドは左側に、列フィールドは上にあります。これら両方が重なり、値フィールドを提供します。">
            <a:extLst>
              <a:ext uri="{FF2B5EF4-FFF2-40B4-BE49-F238E27FC236}">
                <a16:creationId xmlns:a16="http://schemas.microsoft.com/office/drawing/2014/main" xmlns="" id="{023010DC-DBD7-46D4-BE66-910D9F0D9052}"/>
              </a:ext>
            </a:extLst>
          </xdr:cNvPr>
          <xdr:cNvSpPr txBox="1"/>
        </xdr:nvSpPr>
        <xdr:spPr>
          <a:xfrm>
            <a:off x="0" y="0"/>
            <a:ext cx="6085047" cy="79057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フィールド リストを使うときはこのように考えましょう。</a:t>
            </a:r>
            <a:r>
              <a:rPr lang="ja" sz="1500" b="0" i="0" u="none" strike="noStrike" kern="120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Segoe UI Light" panose="020B0502040204020203" pitchFamily="34" charset="0"/>
              </a:rPr>
              <a:t>行フィールドが左に、列フィールドが上にあります。これらはそれぞれ、値フィールドに対する合計の条件を提示しています。</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210D5BFF-D769-4E16-A96C-7D261DA62338}"/>
              </a:ext>
            </a:extLst>
          </xdr:cNvPr>
          <xdr:cNvSpPr txBox="1"/>
        </xdr:nvSpPr>
        <xdr:spPr>
          <a:xfrm>
            <a:off x="0" y="6278037"/>
            <a:ext cx="6085047"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4B0958F4-D87F-45C6-B4C2-B1B1380699D1}"/>
              </a:ext>
            </a:extLst>
          </xdr:cNvPr>
          <xdr:cNvSpPr/>
        </xdr:nvSpPr>
        <xdr:spPr>
          <a:xfrm>
            <a:off x="4603876" y="6432613"/>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546855B6-9216-4A9D-A71D-977E7A6D780F}"/>
              </a:ext>
            </a:extLst>
          </xdr:cNvPr>
          <xdr:cNvSpPr/>
        </xdr:nvSpPr>
        <xdr:spPr>
          <a:xfrm flipH="1">
            <a:off x="342900" y="6432613"/>
            <a:ext cx="1208405"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oneCell">
    <xdr:from>
      <xdr:col>4</xdr:col>
      <xdr:colOff>280059</xdr:colOff>
      <xdr:row>5</xdr:row>
      <xdr:rowOff>33337</xdr:rowOff>
    </xdr:from>
    <xdr:to>
      <xdr:col>7</xdr:col>
      <xdr:colOff>253340</xdr:colOff>
      <xdr:row>29</xdr:row>
      <xdr:rowOff>85724</xdr:rowOff>
    </xdr:to>
    <xdr:pic>
      <xdr:nvPicPr>
        <xdr:cNvPr id="8" name="画像 7">
          <a:extLst>
            <a:ext uri="{FF2B5EF4-FFF2-40B4-BE49-F238E27FC236}">
              <a16:creationId xmlns:a16="http://schemas.microsoft.com/office/drawing/2014/main" xmlns="" id="{71E13CFE-D80D-4C26-A4ED-85A357BF27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3442359" y="1033462"/>
          <a:ext cx="2345006" cy="48529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219075</xdr:colOff>
      <xdr:row>23</xdr:row>
      <xdr:rowOff>9525</xdr:rowOff>
    </xdr:from>
    <xdr:to>
      <xdr:col>4</xdr:col>
      <xdr:colOff>89533</xdr:colOff>
      <xdr:row>24</xdr:row>
      <xdr:rowOff>102524</xdr:rowOff>
    </xdr:to>
    <xdr:sp macro="" textlink="">
      <xdr:nvSpPr>
        <xdr:cNvPr id="9" name="ヒント テキスト 23" descr="行フィールドが...">
          <a:extLst>
            <a:ext uri="{FF2B5EF4-FFF2-40B4-BE49-F238E27FC236}">
              <a16:creationId xmlns:a16="http://schemas.microsoft.com/office/drawing/2014/main" xmlns="" id="{2E4CDD29-975C-4437-8652-A825C407E60F}"/>
            </a:ext>
          </a:extLst>
        </xdr:cNvPr>
        <xdr:cNvSpPr txBox="1"/>
      </xdr:nvSpPr>
      <xdr:spPr>
        <a:xfrm>
          <a:off x="1800225" y="4610100"/>
          <a:ext cx="1451608" cy="29302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行フィールドでは、条件を提示します...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3</xdr:col>
      <xdr:colOff>187753</xdr:colOff>
      <xdr:row>23</xdr:row>
      <xdr:rowOff>110810</xdr:rowOff>
    </xdr:from>
    <xdr:to>
      <xdr:col>4</xdr:col>
      <xdr:colOff>257223</xdr:colOff>
      <xdr:row>26</xdr:row>
      <xdr:rowOff>83204</xdr:rowOff>
    </xdr:to>
    <xdr:sp macro="" textlink="">
      <xdr:nvSpPr>
        <xdr:cNvPr id="10" name="図形_カーブ矢印">
          <a:extLst>
            <a:ext uri="{FF2B5EF4-FFF2-40B4-BE49-F238E27FC236}">
              <a16:creationId xmlns:a16="http://schemas.microsoft.com/office/drawing/2014/main" xmlns="" id="{7595F958-F1EC-4A49-87BE-BAE102910C2E}"/>
            </a:ext>
          </a:extLst>
        </xdr:cNvPr>
        <xdr:cNvSpPr/>
      </xdr:nvSpPr>
      <xdr:spPr>
        <a:xfrm rot="10433276">
          <a:off x="2559478" y="4711385"/>
          <a:ext cx="860045" cy="572469"/>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7</xdr:col>
      <xdr:colOff>552450</xdr:colOff>
      <xdr:row>17</xdr:row>
      <xdr:rowOff>161925</xdr:rowOff>
    </xdr:from>
    <xdr:to>
      <xdr:col>9</xdr:col>
      <xdr:colOff>495300</xdr:colOff>
      <xdr:row>19</xdr:row>
      <xdr:rowOff>54899</xdr:rowOff>
    </xdr:to>
    <xdr:sp macro="" textlink="">
      <xdr:nvSpPr>
        <xdr:cNvPr id="11" name="ヒント テキスト 23" descr="行フィールドが...">
          <a:extLst>
            <a:ext uri="{FF2B5EF4-FFF2-40B4-BE49-F238E27FC236}">
              <a16:creationId xmlns:a16="http://schemas.microsoft.com/office/drawing/2014/main" xmlns="" id="{4A3EB7F6-124C-45E8-B7C7-04225C78539B}"/>
            </a:ext>
          </a:extLst>
        </xdr:cNvPr>
        <xdr:cNvSpPr txBox="1"/>
      </xdr:nvSpPr>
      <xdr:spPr>
        <a:xfrm>
          <a:off x="6086475" y="3562350"/>
          <a:ext cx="1524000" cy="29302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...列フィールドでは、条件を提示します...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7</xdr:col>
      <xdr:colOff>168703</xdr:colOff>
      <xdr:row>18</xdr:row>
      <xdr:rowOff>82234</xdr:rowOff>
    </xdr:from>
    <xdr:to>
      <xdr:col>8</xdr:col>
      <xdr:colOff>238173</xdr:colOff>
      <xdr:row>21</xdr:row>
      <xdr:rowOff>54628</xdr:rowOff>
    </xdr:to>
    <xdr:sp macro="" textlink="">
      <xdr:nvSpPr>
        <xdr:cNvPr id="12" name="図形_カーブ矢印">
          <a:extLst>
            <a:ext uri="{FF2B5EF4-FFF2-40B4-BE49-F238E27FC236}">
              <a16:creationId xmlns:a16="http://schemas.microsoft.com/office/drawing/2014/main" xmlns="" id="{EDE3E27F-3B26-4F77-9B4E-64E4239E78EB}"/>
            </a:ext>
          </a:extLst>
        </xdr:cNvPr>
        <xdr:cNvSpPr/>
      </xdr:nvSpPr>
      <xdr:spPr>
        <a:xfrm rot="11166724" flipH="1">
          <a:off x="5702728" y="3682684"/>
          <a:ext cx="860045" cy="572469"/>
        </a:xfrm>
        <a:prstGeom prst="arc">
          <a:avLst>
            <a:gd name="adj1" fmla="val 14127603"/>
            <a:gd name="adj2" fmla="val 56957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7</xdr:col>
      <xdr:colOff>552450</xdr:colOff>
      <xdr:row>23</xdr:row>
      <xdr:rowOff>47625</xdr:rowOff>
    </xdr:from>
    <xdr:to>
      <xdr:col>9</xdr:col>
      <xdr:colOff>495300</xdr:colOff>
      <xdr:row>24</xdr:row>
      <xdr:rowOff>140624</xdr:rowOff>
    </xdr:to>
    <xdr:sp macro="" textlink="">
      <xdr:nvSpPr>
        <xdr:cNvPr id="13" name="ヒント テキスト 23" descr="行フィールドが...">
          <a:extLst>
            <a:ext uri="{FF2B5EF4-FFF2-40B4-BE49-F238E27FC236}">
              <a16:creationId xmlns:a16="http://schemas.microsoft.com/office/drawing/2014/main" xmlns="" id="{94E12440-7807-45C0-910A-89ADEE196268}"/>
            </a:ext>
          </a:extLst>
        </xdr:cNvPr>
        <xdr:cNvSpPr txBox="1"/>
      </xdr:nvSpPr>
      <xdr:spPr>
        <a:xfrm>
          <a:off x="6086475" y="4648200"/>
          <a:ext cx="1524000" cy="29302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...値フィールドでは、それらを合計します。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7</xdr:col>
      <xdr:colOff>168703</xdr:colOff>
      <xdr:row>23</xdr:row>
      <xdr:rowOff>15559</xdr:rowOff>
    </xdr:from>
    <xdr:to>
      <xdr:col>8</xdr:col>
      <xdr:colOff>238173</xdr:colOff>
      <xdr:row>25</xdr:row>
      <xdr:rowOff>187978</xdr:rowOff>
    </xdr:to>
    <xdr:sp macro="" textlink="">
      <xdr:nvSpPr>
        <xdr:cNvPr id="14" name="図形_カーブ矢印">
          <a:extLst>
            <a:ext uri="{FF2B5EF4-FFF2-40B4-BE49-F238E27FC236}">
              <a16:creationId xmlns:a16="http://schemas.microsoft.com/office/drawing/2014/main" xmlns="" id="{7D1E3217-FFD7-4BA4-8B07-3E22AE244C0B}"/>
            </a:ext>
          </a:extLst>
        </xdr:cNvPr>
        <xdr:cNvSpPr/>
      </xdr:nvSpPr>
      <xdr:spPr>
        <a:xfrm rot="11166724" flipH="1">
          <a:off x="5702728" y="4616134"/>
          <a:ext cx="860045" cy="572469"/>
        </a:xfrm>
        <a:prstGeom prst="arc">
          <a:avLst>
            <a:gd name="adj1" fmla="val 14127603"/>
            <a:gd name="adj2" fmla="val 2075296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418718</xdr:colOff>
      <xdr:row>20</xdr:row>
      <xdr:rowOff>173156</xdr:rowOff>
    </xdr:to>
    <xdr:grpSp>
      <xdr:nvGrpSpPr>
        <xdr:cNvPr id="2" name="グループ_徒歩">
          <a:extLst>
            <a:ext uri="{FF2B5EF4-FFF2-40B4-BE49-F238E27FC236}">
              <a16:creationId xmlns:a16="http://schemas.microsoft.com/office/drawing/2014/main" xmlns="" id="{C702F9DE-9552-495E-813B-03D6C79E00DA}"/>
            </a:ext>
          </a:extLst>
        </xdr:cNvPr>
        <xdr:cNvGrpSpPr/>
      </xdr:nvGrpSpPr>
      <xdr:grpSpPr>
        <a:xfrm>
          <a:off x="0" y="0"/>
          <a:ext cx="7781543" cy="4173656"/>
          <a:chOff x="0" y="0"/>
          <a:chExt cx="7781543" cy="4481330"/>
        </a:xfrm>
      </xdr:grpSpPr>
      <xdr:sp macro="" textlink="">
        <xdr:nvSpPr>
          <xdr:cNvPr id="3" name="テキスト_徒歩ヘッダー" descr="注意事項: 列フィールドで大量の列がピボットテーブルに追加されると、幅が非常に広くなります。 ">
            <a:extLst>
              <a:ext uri="{FF2B5EF4-FFF2-40B4-BE49-F238E27FC236}">
                <a16:creationId xmlns:a16="http://schemas.microsoft.com/office/drawing/2014/main" xmlns="" id="{10AC9A25-5EBB-4478-B2F9-AC38B9C082FC}"/>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注意事項:</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列フィールドで大量の列がピボットテーブルに追加されると、幅が非常に広くなります。 </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CC39DF34-4194-4987-80FA-F9EF66960C17}"/>
              </a:ext>
            </a:extLst>
          </xdr:cNvPr>
          <xdr:cNvSpPr txBox="1"/>
        </xdr:nvSpPr>
        <xdr:spPr>
          <a:xfrm>
            <a:off x="0" y="3813819"/>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63269EEA-08E6-4328-8B61-C833249BB9FD}"/>
              </a:ext>
            </a:extLst>
          </xdr:cNvPr>
          <xdr:cNvSpPr/>
        </xdr:nvSpPr>
        <xdr:spPr>
          <a:xfrm>
            <a:off x="6261100" y="3969261"/>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B251F75F-2568-4051-B479-9B90347C3ECD}"/>
              </a:ext>
            </a:extLst>
          </xdr:cNvPr>
          <xdr:cNvSpPr/>
        </xdr:nvSpPr>
        <xdr:spPr>
          <a:xfrm flipH="1">
            <a:off x="304800" y="3969261"/>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0</xdr:col>
      <xdr:colOff>-17548</xdr:colOff>
      <xdr:row>2</xdr:row>
      <xdr:rowOff>23786</xdr:rowOff>
    </xdr:from>
    <xdr:to>
      <xdr:col>0</xdr:col>
      <xdr:colOff>-17548</xdr:colOff>
      <xdr:row>2</xdr:row>
      <xdr:rowOff>23792</xdr:rowOff>
    </xdr:to>
    <xdr:grpSp>
      <xdr:nvGrpSpPr>
        <xdr:cNvPr id="8" name="グループ 7">
          <a:extLst>
            <a:ext uri="{FF2B5EF4-FFF2-40B4-BE49-F238E27FC236}">
              <a16:creationId xmlns:a16="http://schemas.microsoft.com/office/drawing/2014/main" xmlns="" id="{CAECE02D-00AE-4ADB-BD59-7767CA66B7F3}"/>
            </a:ext>
          </a:extLst>
        </xdr:cNvPr>
        <xdr:cNvGrpSpPr/>
      </xdr:nvGrpSpPr>
      <xdr:grpSpPr>
        <a:xfrm>
          <a:off x="-17548" y="423836"/>
          <a:ext cx="0" cy="6"/>
          <a:chOff x="-15643" y="439076"/>
          <a:chExt cx="0" cy="6"/>
        </a:xfrm>
      </xdr:grpSpPr>
      <xdr:sp macro="" textlink="">
        <xdr:nvSpPr>
          <xdr:cNvPr id="9" name="テキスト_徒歩コールアウト 1">
            <a:extLst>
              <a:ext uri="{FF2B5EF4-FFF2-40B4-BE49-F238E27FC236}">
                <a16:creationId xmlns:a16="http://schemas.microsoft.com/office/drawing/2014/main" xmlns="" id="{2BFFB426-F49C-45E0-87C4-F9CF5281FA3A}"/>
              </a:ext>
            </a:extLst>
          </xdr:cNvPr>
          <xdr:cNvSpPr txBox="1"/>
        </xdr:nvSpPr>
        <xdr:spPr>
          <a:xfrm>
            <a:off x="-17548" y="442886"/>
            <a:ext cx="0" cy="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endParaRPr lang="en-US" sz="1100" noProof="0">
              <a:effectLst/>
              <a:latin typeface="Calibri Light (Headings)"/>
              <a:ea typeface="Calibri" panose="020F0502020204030204" pitchFamily="34" charset="0"/>
              <a:cs typeface="Times New Roman" panose="02020603050405020304" pitchFamily="18" charset="0"/>
            </a:endParaRPr>
          </a:p>
        </xdr:txBody>
      </xdr:sp>
      <xdr:sp macro="" textlink="">
        <xdr:nvSpPr>
          <xdr:cNvPr id="10" name="図形_カーブ矢印">
            <a:extLst>
              <a:ext uri="{FF2B5EF4-FFF2-40B4-BE49-F238E27FC236}">
                <a16:creationId xmlns:a16="http://schemas.microsoft.com/office/drawing/2014/main" xmlns="" id="{296764EA-EA82-49F7-9005-D54B141D3D3E}"/>
              </a:ext>
            </a:extLst>
          </xdr:cNvPr>
          <xdr:cNvSpPr/>
        </xdr:nvSpPr>
        <xdr:spPr>
          <a:xfrm rot="16841243">
            <a:off x="-17548" y="442892"/>
            <a:ext cx="0" cy="0"/>
          </a:xfrm>
          <a:prstGeom prst="arc">
            <a:avLst>
              <a:gd name="adj1" fmla="val 10800000"/>
              <a:gd name="adj2" fmla="val 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
            </a:endParaRPr>
          </a:p>
        </xdr:txBody>
      </xdr:sp>
    </xdr:grpSp>
    <xdr:clientData/>
  </xdr:twoCellAnchor>
  <xdr:twoCellAnchor editAs="absolute">
    <xdr:from>
      <xdr:col>3</xdr:col>
      <xdr:colOff>192405</xdr:colOff>
      <xdr:row>4</xdr:row>
      <xdr:rowOff>161934</xdr:rowOff>
    </xdr:from>
    <xdr:to>
      <xdr:col>10</xdr:col>
      <xdr:colOff>285750</xdr:colOff>
      <xdr:row>9</xdr:row>
      <xdr:rowOff>77224</xdr:rowOff>
    </xdr:to>
    <xdr:grpSp>
      <xdr:nvGrpSpPr>
        <xdr:cNvPr id="11" name="グループ 10">
          <a:extLst>
            <a:ext uri="{FF2B5EF4-FFF2-40B4-BE49-F238E27FC236}">
              <a16:creationId xmlns:a16="http://schemas.microsoft.com/office/drawing/2014/main" xmlns="" id="{E003AB24-7046-45FE-A81A-3E3F2A8CF4F0}"/>
            </a:ext>
          </a:extLst>
        </xdr:cNvPr>
        <xdr:cNvGrpSpPr/>
      </xdr:nvGrpSpPr>
      <xdr:grpSpPr>
        <a:xfrm>
          <a:off x="2745105" y="962034"/>
          <a:ext cx="4903470" cy="915415"/>
          <a:chOff x="2335530" y="1009659"/>
          <a:chExt cx="4903470" cy="953515"/>
        </a:xfrm>
      </xdr:grpSpPr>
      <xdr:sp macro="" textlink="">
        <xdr:nvSpPr>
          <xdr:cNvPr id="12" name="テキスト_徒歩コールアウト 1" descr="ピボットテーブル">
            <a:extLst>
              <a:ext uri="{FF2B5EF4-FFF2-40B4-BE49-F238E27FC236}">
                <a16:creationId xmlns:a16="http://schemas.microsoft.com/office/drawing/2014/main" xmlns="" id="{2F2A68CD-C95D-4AB0-9E31-F05A5F3CF08C}"/>
              </a:ext>
            </a:extLst>
          </xdr:cNvPr>
          <xdr:cNvSpPr txBox="1"/>
        </xdr:nvSpPr>
        <xdr:spPr>
          <a:xfrm>
            <a:off x="2516086" y="1009659"/>
            <a:ext cx="4722914" cy="519202"/>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noProof="0">
                <a:effectLst/>
                <a:latin typeface="Meiryo UI" panose="020B0604030504040204" pitchFamily="50" charset="-128"/>
                <a:ea typeface="Meiryo UI" panose="020B0604030504040204" pitchFamily="50" charset="-128"/>
                <a:cs typeface="Calibri" panose="020F0502020204030204" pitchFamily="34" charset="0"/>
              </a:rPr>
              <a:t>この例では、[列] フィールドで</a:t>
            </a:r>
            <a:r>
              <a:rPr lang="ja" sz="1100" baseline="0" noProof="0">
                <a:effectLst/>
                <a:latin typeface="Meiryo UI" panose="020B0604030504040204" pitchFamily="50" charset="-128"/>
                <a:ea typeface="Meiryo UI" panose="020B0604030504040204" pitchFamily="50" charset="-128"/>
                <a:cs typeface="Calibri" panose="020F0502020204030204" pitchFamily="34" charset="0"/>
              </a:rPr>
              <a:t> 20 の新しい列を追加しました。列の数が非常に多いですね。この場合、何度もスクロールしなければなりません...</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sp macro="" textlink="">
        <xdr:nvSpPr>
          <xdr:cNvPr id="13" name="図形_カーブ矢印" descr="矢印">
            <a:extLst>
              <a:ext uri="{FF2B5EF4-FFF2-40B4-BE49-F238E27FC236}">
                <a16:creationId xmlns:a16="http://schemas.microsoft.com/office/drawing/2014/main" xmlns="" id="{A68480EB-355B-4FDE-98F2-64192F138E55}"/>
              </a:ext>
            </a:extLst>
          </xdr:cNvPr>
          <xdr:cNvSpPr/>
        </xdr:nvSpPr>
        <xdr:spPr>
          <a:xfrm rot="16841243">
            <a:off x="2352906" y="1245970"/>
            <a:ext cx="699828" cy="73458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fLocksWithSheet="0"/>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942593</xdr:colOff>
      <xdr:row>35</xdr:row>
      <xdr:rowOff>172218</xdr:rowOff>
    </xdr:to>
    <xdr:grpSp>
      <xdr:nvGrpSpPr>
        <xdr:cNvPr id="2" name="グループ_徒歩">
          <a:extLst>
            <a:ext uri="{FF2B5EF4-FFF2-40B4-BE49-F238E27FC236}">
              <a16:creationId xmlns:a16="http://schemas.microsoft.com/office/drawing/2014/main" xmlns="" id="{7CE24F74-6F8C-4FF7-BCB9-2AEDE92648E1}"/>
            </a:ext>
          </a:extLst>
        </xdr:cNvPr>
        <xdr:cNvGrpSpPr/>
      </xdr:nvGrpSpPr>
      <xdr:grpSpPr>
        <a:xfrm>
          <a:off x="0" y="0"/>
          <a:ext cx="7781543" cy="7173093"/>
          <a:chOff x="0" y="0"/>
          <a:chExt cx="7781543" cy="7541253"/>
        </a:xfrm>
      </xdr:grpSpPr>
      <xdr:sp macro="" textlink="">
        <xdr:nvSpPr>
          <xdr:cNvPr id="3" name="テキスト_徒歩ヘッダー" descr="ただし、代わりに 2 番目の行フィールドを使用することもできます。2 番目の行フィールドが最初の行フィールドの下に表示されます。">
            <a:extLst>
              <a:ext uri="{FF2B5EF4-FFF2-40B4-BE49-F238E27FC236}">
                <a16:creationId xmlns:a16="http://schemas.microsoft.com/office/drawing/2014/main" xmlns="" id="{349B5B71-D13F-4878-A006-A1ECE53E5A9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ただし、次の方法もあります。</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代わりに、</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2 番目の行フィールド</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を使用することもできます。2 番目の行フィールドは最初の行フィールドの下にインデント付きで表示されます。</a:t>
            </a:r>
            <a:endParaRPr lang="en-US" sz="1500" i="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222D3845-974B-4286-AC7C-6D78C77637AF}"/>
              </a:ext>
            </a:extLst>
          </xdr:cNvPr>
          <xdr:cNvSpPr txBox="1"/>
        </xdr:nvSpPr>
        <xdr:spPr>
          <a:xfrm>
            <a:off x="0" y="6850012"/>
            <a:ext cx="7781543" cy="69124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DE5045C0-0C3D-400E-942C-F4C3D819542D}"/>
              </a:ext>
            </a:extLst>
          </xdr:cNvPr>
          <xdr:cNvSpPr/>
        </xdr:nvSpPr>
        <xdr:spPr>
          <a:xfrm>
            <a:off x="6261100" y="7017322"/>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B666F275-2EF6-4EDF-B518-CB6FA09A8B60}"/>
              </a:ext>
            </a:extLst>
          </xdr:cNvPr>
          <xdr:cNvSpPr/>
        </xdr:nvSpPr>
        <xdr:spPr>
          <a:xfrm flipH="1">
            <a:off x="304800" y="7017322"/>
            <a:ext cx="1207007"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1</xdr:col>
      <xdr:colOff>609599</xdr:colOff>
      <xdr:row>6</xdr:row>
      <xdr:rowOff>53341</xdr:rowOff>
    </xdr:from>
    <xdr:to>
      <xdr:col>2</xdr:col>
      <xdr:colOff>1160145</xdr:colOff>
      <xdr:row>7</xdr:row>
      <xdr:rowOff>136815</xdr:rowOff>
    </xdr:to>
    <xdr:sp macro="" textlink="">
      <xdr:nvSpPr>
        <xdr:cNvPr id="9" name="ヒント テキスト 23" descr="ヒント テキスト &quot;行フィールドは分割...&quot;&#10;">
          <a:extLst>
            <a:ext uri="{FF2B5EF4-FFF2-40B4-BE49-F238E27FC236}">
              <a16:creationId xmlns:a16="http://schemas.microsoft.com/office/drawing/2014/main" xmlns="" id="{B7089344-C748-4648-A74B-62BE25D438A2}"/>
            </a:ext>
          </a:extLst>
        </xdr:cNvPr>
        <xdr:cNvSpPr txBox="1"/>
      </xdr:nvSpPr>
      <xdr:spPr>
        <a:xfrm>
          <a:off x="1400174" y="1253491"/>
          <a:ext cx="1360171" cy="283499"/>
        </a:xfrm>
        <a:prstGeom prst="rect">
          <a:avLst/>
        </a:prstGeom>
        <a:no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endParaRPr lang="en-US" sz="1100" b="0" i="0" baseline="0">
            <a:effectLst/>
            <a:latin typeface="Meiryo UI" panose="020B0604030504040204" pitchFamily="50" charset="-128"/>
            <a:ea typeface="Meiryo UI" panose="020B0604030504040204" pitchFamily="50" charset="-128"/>
            <a:cs typeface="Calibri" panose="020F0502020204030204" pitchFamily="34" charset="0"/>
          </a:endParaRPr>
        </a:p>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最初の行フィールド</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184601</xdr:colOff>
      <xdr:row>7</xdr:row>
      <xdr:rowOff>191401</xdr:rowOff>
    </xdr:from>
    <xdr:to>
      <xdr:col>3</xdr:col>
      <xdr:colOff>1144808</xdr:colOff>
      <xdr:row>14</xdr:row>
      <xdr:rowOff>125277</xdr:rowOff>
    </xdr:to>
    <xdr:sp macro="" textlink="">
      <xdr:nvSpPr>
        <xdr:cNvPr id="10" name="図形_カーブ矢印">
          <a:extLst>
            <a:ext uri="{FF2B5EF4-FFF2-40B4-BE49-F238E27FC236}">
              <a16:creationId xmlns:a16="http://schemas.microsoft.com/office/drawing/2014/main" xmlns="" id="{584904F7-B0B4-4570-83D8-C3F404A70E3A}"/>
            </a:ext>
          </a:extLst>
        </xdr:cNvPr>
        <xdr:cNvSpPr/>
      </xdr:nvSpPr>
      <xdr:spPr>
        <a:xfrm rot="6645800" flipV="1">
          <a:off x="2426554" y="949823"/>
          <a:ext cx="1334051" cy="2617557"/>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434858</xdr:colOff>
      <xdr:row>8</xdr:row>
      <xdr:rowOff>152402</xdr:rowOff>
    </xdr:from>
    <xdr:to>
      <xdr:col>2</xdr:col>
      <xdr:colOff>1160145</xdr:colOff>
      <xdr:row>10</xdr:row>
      <xdr:rowOff>64426</xdr:rowOff>
    </xdr:to>
    <xdr:sp macro="" textlink="">
      <xdr:nvSpPr>
        <xdr:cNvPr id="11" name="ヒント テキスト 24" descr="2 番目の行フィールド ">
          <a:extLst>
            <a:ext uri="{FF2B5EF4-FFF2-40B4-BE49-F238E27FC236}">
              <a16:creationId xmlns:a16="http://schemas.microsoft.com/office/drawing/2014/main" xmlns="" id="{6130BF6A-5E1E-41DE-B923-4A42D8188AAD}"/>
            </a:ext>
          </a:extLst>
        </xdr:cNvPr>
        <xdr:cNvSpPr txBox="1"/>
      </xdr:nvSpPr>
      <xdr:spPr>
        <a:xfrm>
          <a:off x="1225433" y="1752602"/>
          <a:ext cx="1534912" cy="31207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2 番目の行フィールド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0</xdr:col>
      <xdr:colOff>782955</xdr:colOff>
      <xdr:row>13</xdr:row>
      <xdr:rowOff>169545</xdr:rowOff>
    </xdr:from>
    <xdr:to>
      <xdr:col>2</xdr:col>
      <xdr:colOff>779146</xdr:colOff>
      <xdr:row>17</xdr:row>
      <xdr:rowOff>99059</xdr:rowOff>
    </xdr:to>
    <xdr:sp macro="" textlink="">
      <xdr:nvSpPr>
        <xdr:cNvPr id="12" name="ヒント テキスト 23" descr="ヒント テキスト &quot;行フィールドは分割...&quot;&#10;">
          <a:extLst>
            <a:ext uri="{FF2B5EF4-FFF2-40B4-BE49-F238E27FC236}">
              <a16:creationId xmlns:a16="http://schemas.microsoft.com/office/drawing/2014/main" xmlns="" id="{FF91A8B1-3C72-4C3D-8178-B5AEA5CFE40B}"/>
            </a:ext>
          </a:extLst>
        </xdr:cNvPr>
        <xdr:cNvSpPr txBox="1"/>
      </xdr:nvSpPr>
      <xdr:spPr>
        <a:xfrm>
          <a:off x="782955" y="2836545"/>
          <a:ext cx="1596391" cy="72961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endParaRPr lang="sq-AL" i="0">
            <a:effectLst/>
          </a:endParaRPr>
        </a:p>
      </xdr:txBody>
    </xdr:sp>
    <xdr:clientData/>
  </xdr:twoCellAnchor>
  <xdr:twoCellAnchor editAs="absolute">
    <xdr:from>
      <xdr:col>2</xdr:col>
      <xdr:colOff>1266825</xdr:colOff>
      <xdr:row>8</xdr:row>
      <xdr:rowOff>106680</xdr:rowOff>
    </xdr:from>
    <xdr:to>
      <xdr:col>2</xdr:col>
      <xdr:colOff>1543050</xdr:colOff>
      <xdr:row>10</xdr:row>
      <xdr:rowOff>161925</xdr:rowOff>
    </xdr:to>
    <xdr:sp macro="" textlink="">
      <xdr:nvSpPr>
        <xdr:cNvPr id="13" name="図形_下中かっこ">
          <a:extLst>
            <a:ext uri="{FF2B5EF4-FFF2-40B4-BE49-F238E27FC236}">
              <a16:creationId xmlns:a16="http://schemas.microsoft.com/office/drawing/2014/main" xmlns="" id="{9115AEF5-EC57-43B8-B338-3EECF2742EC4}"/>
            </a:ext>
          </a:extLst>
        </xdr:cNvPr>
        <xdr:cNvSpPr/>
      </xdr:nvSpPr>
      <xdr:spPr>
        <a:xfrm>
          <a:off x="2867025" y="1706880"/>
          <a:ext cx="276225" cy="455295"/>
        </a:xfrm>
        <a:prstGeom prst="leftBrace">
          <a:avLst>
            <a:gd name="adj1" fmla="val 34667"/>
            <a:gd name="adj2" fmla="val 45646"/>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5</xdr:col>
      <xdr:colOff>464820</xdr:colOff>
      <xdr:row>9</xdr:row>
      <xdr:rowOff>25972</xdr:rowOff>
    </xdr:from>
    <xdr:to>
      <xdr:col>6</xdr:col>
      <xdr:colOff>1228726</xdr:colOff>
      <xdr:row>18</xdr:row>
      <xdr:rowOff>190500</xdr:rowOff>
    </xdr:to>
    <xdr:grpSp>
      <xdr:nvGrpSpPr>
        <xdr:cNvPr id="14" name="グループ 13">
          <a:extLst>
            <a:ext uri="{FF2B5EF4-FFF2-40B4-BE49-F238E27FC236}">
              <a16:creationId xmlns:a16="http://schemas.microsoft.com/office/drawing/2014/main" xmlns="" id="{970531CE-648C-4A09-8FE6-34518F26F23F}"/>
            </a:ext>
          </a:extLst>
        </xdr:cNvPr>
        <xdr:cNvGrpSpPr/>
      </xdr:nvGrpSpPr>
      <xdr:grpSpPr>
        <a:xfrm>
          <a:off x="5922645" y="1826197"/>
          <a:ext cx="2145031" cy="1964753"/>
          <a:chOff x="5589270" y="1892872"/>
          <a:chExt cx="2145031" cy="1964753"/>
        </a:xfrm>
      </xdr:grpSpPr>
      <xdr:sp macro="" textlink="">
        <xdr:nvSpPr>
          <xdr:cNvPr id="15" name="補足情報のステップ" descr="補足情報&#10;2 番目の行フィールドは横向きではなく縦向きのピボットテーブルを作成します。ユーザーによっては、横方向のスクロールをあまり必要としないため、縦向きのピボットテーブルの方が見やすいと感じます。&#10;">
            <a:extLst>
              <a:ext uri="{FF2B5EF4-FFF2-40B4-BE49-F238E27FC236}">
                <a16:creationId xmlns:a16="http://schemas.microsoft.com/office/drawing/2014/main" xmlns="" id="{47A0F997-2D04-4A29-BAB1-09689286B1CE}"/>
              </a:ext>
            </a:extLst>
          </xdr:cNvPr>
          <xdr:cNvSpPr txBox="1"/>
        </xdr:nvSpPr>
        <xdr:spPr>
          <a:xfrm>
            <a:off x="5839053" y="1907204"/>
            <a:ext cx="1895248" cy="1950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Light" panose="020F0302020204030204" pitchFamily="34" charset="0"/>
              </a:rPr>
              <a:t>補足情報</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Light" panose="020F03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2 番目の行フィールドは横向きではなく縦向きのピボットテーブルを作成します。ユーザーによっては、横方向のスクロールをあまり必要としないため、縦向きのピボットテーブルの方が見やすいと感じます。</a:t>
            </a:r>
            <a:endParaRPr lang="en-US" sz="1100" b="0">
              <a:solidFill>
                <a:sysClr val="windowText" lastClr="000000"/>
              </a:solidFill>
              <a:effectLst/>
              <a:latin typeface="Meiryo UI" panose="020B0604030504040204" pitchFamily="50" charset="-128"/>
              <a:ea typeface="Meiryo UI" panose="020B0604030504040204" pitchFamily="50" charset="-128"/>
              <a:cs typeface="Calibri" panose="020F0502020204030204" pitchFamily="34" charset="0"/>
            </a:endParaRPr>
          </a:p>
        </xdr:txBody>
      </xdr:sp>
      <xdr:pic>
        <xdr:nvPicPr>
          <xdr:cNvPr id="16" name="補足情報のメガネ">
            <a:extLst>
              <a:ext uri="{FF2B5EF4-FFF2-40B4-BE49-F238E27FC236}">
                <a16:creationId xmlns:a16="http://schemas.microsoft.com/office/drawing/2014/main" xmlns="" id="{7123E362-E055-4C97-BF78-CAA74C34207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5589270" y="1892872"/>
            <a:ext cx="305548" cy="305548"/>
          </a:xfrm>
          <a:prstGeom prst="rect">
            <a:avLst/>
          </a:prstGeom>
        </xdr:spPr>
      </xdr:pic>
    </xdr:grpSp>
    <xdr:clientData fLocksWithSheet="0"/>
  </xdr:twoCellAnchor>
  <xdr:twoCellAnchor editAs="absolute">
    <xdr:from>
      <xdr:col>1</xdr:col>
      <xdr:colOff>609599</xdr:colOff>
      <xdr:row>10</xdr:row>
      <xdr:rowOff>15241</xdr:rowOff>
    </xdr:from>
    <xdr:to>
      <xdr:col>2</xdr:col>
      <xdr:colOff>1160145</xdr:colOff>
      <xdr:row>11</xdr:row>
      <xdr:rowOff>108240</xdr:rowOff>
    </xdr:to>
    <xdr:sp macro="" textlink="">
      <xdr:nvSpPr>
        <xdr:cNvPr id="17" name="ヒント テキスト 25" descr="&#10;最初の行フィールド">
          <a:extLst>
            <a:ext uri="{FF2B5EF4-FFF2-40B4-BE49-F238E27FC236}">
              <a16:creationId xmlns:a16="http://schemas.microsoft.com/office/drawing/2014/main" xmlns="" id="{A7578672-EEB9-45C5-9904-2CD5F5823ECB}"/>
            </a:ext>
          </a:extLst>
        </xdr:cNvPr>
        <xdr:cNvSpPr txBox="1"/>
      </xdr:nvSpPr>
      <xdr:spPr>
        <a:xfrm>
          <a:off x="1400174" y="2015491"/>
          <a:ext cx="1360171" cy="29302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
最初の行フィールド</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184602</xdr:colOff>
      <xdr:row>11</xdr:row>
      <xdr:rowOff>164731</xdr:rowOff>
    </xdr:from>
    <xdr:to>
      <xdr:col>3</xdr:col>
      <xdr:colOff>1142904</xdr:colOff>
      <xdr:row>18</xdr:row>
      <xdr:rowOff>96702</xdr:rowOff>
    </xdr:to>
    <xdr:sp macro="" textlink="">
      <xdr:nvSpPr>
        <xdr:cNvPr id="18" name="図形_カーブ矢印" descr="矢印">
          <a:extLst>
            <a:ext uri="{FF2B5EF4-FFF2-40B4-BE49-F238E27FC236}">
              <a16:creationId xmlns:a16="http://schemas.microsoft.com/office/drawing/2014/main" xmlns="" id="{26BF9689-B08C-4281-8FC2-FDB5364E194C}"/>
            </a:ext>
          </a:extLst>
        </xdr:cNvPr>
        <xdr:cNvSpPr/>
      </xdr:nvSpPr>
      <xdr:spPr>
        <a:xfrm rot="6645800" flipV="1">
          <a:off x="2426555" y="1723253"/>
          <a:ext cx="1332146" cy="261565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452003</xdr:colOff>
      <xdr:row>15</xdr:row>
      <xdr:rowOff>9525</xdr:rowOff>
    </xdr:from>
    <xdr:to>
      <xdr:col>2</xdr:col>
      <xdr:colOff>1160145</xdr:colOff>
      <xdr:row>16</xdr:row>
      <xdr:rowOff>85379</xdr:rowOff>
    </xdr:to>
    <xdr:sp macro="" textlink="">
      <xdr:nvSpPr>
        <xdr:cNvPr id="19" name="ヒント テキスト 26" descr="2 番目の行フィールド ">
          <a:extLst>
            <a:ext uri="{FF2B5EF4-FFF2-40B4-BE49-F238E27FC236}">
              <a16:creationId xmlns:a16="http://schemas.microsoft.com/office/drawing/2014/main" xmlns="" id="{9946C64C-8501-4A5C-928E-583376821E6B}"/>
            </a:ext>
          </a:extLst>
        </xdr:cNvPr>
        <xdr:cNvSpPr txBox="1"/>
      </xdr:nvSpPr>
      <xdr:spPr>
        <a:xfrm>
          <a:off x="1242578" y="3009900"/>
          <a:ext cx="1517767" cy="27587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2 番目の行フィールド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1266825</xdr:colOff>
      <xdr:row>12</xdr:row>
      <xdr:rowOff>114300</xdr:rowOff>
    </xdr:from>
    <xdr:to>
      <xdr:col>2</xdr:col>
      <xdr:colOff>1568557</xdr:colOff>
      <xdr:row>19</xdr:row>
      <xdr:rowOff>34290</xdr:rowOff>
    </xdr:to>
    <xdr:sp macro="" textlink="">
      <xdr:nvSpPr>
        <xdr:cNvPr id="20" name="図形_下中かっこ">
          <a:extLst>
            <a:ext uri="{FF2B5EF4-FFF2-40B4-BE49-F238E27FC236}">
              <a16:creationId xmlns:a16="http://schemas.microsoft.com/office/drawing/2014/main" xmlns="" id="{81E8B95A-9440-4A59-B6DF-EA9A9C99956E}"/>
            </a:ext>
          </a:extLst>
        </xdr:cNvPr>
        <xdr:cNvSpPr/>
      </xdr:nvSpPr>
      <xdr:spPr>
        <a:xfrm>
          <a:off x="2867025" y="2514600"/>
          <a:ext cx="301732" cy="1320165"/>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609599</xdr:colOff>
      <xdr:row>18</xdr:row>
      <xdr:rowOff>79182</xdr:rowOff>
    </xdr:from>
    <xdr:to>
      <xdr:col>2</xdr:col>
      <xdr:colOff>1160145</xdr:colOff>
      <xdr:row>19</xdr:row>
      <xdr:rowOff>183611</xdr:rowOff>
    </xdr:to>
    <xdr:sp macro="" textlink="">
      <xdr:nvSpPr>
        <xdr:cNvPr id="21" name="ヒント テキスト 27" descr="&#10;最初の行フィールド">
          <a:extLst>
            <a:ext uri="{FF2B5EF4-FFF2-40B4-BE49-F238E27FC236}">
              <a16:creationId xmlns:a16="http://schemas.microsoft.com/office/drawing/2014/main" xmlns="" id="{CB4CD197-D708-4FB3-B2E0-483F61A7C093}"/>
            </a:ext>
          </a:extLst>
        </xdr:cNvPr>
        <xdr:cNvSpPr txBox="1"/>
      </xdr:nvSpPr>
      <xdr:spPr>
        <a:xfrm>
          <a:off x="1400174" y="3679632"/>
          <a:ext cx="1360171"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
最初の行フィールド</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180791</xdr:colOff>
      <xdr:row>20</xdr:row>
      <xdr:rowOff>53412</xdr:rowOff>
    </xdr:from>
    <xdr:to>
      <xdr:col>3</xdr:col>
      <xdr:colOff>1146713</xdr:colOff>
      <xdr:row>26</xdr:row>
      <xdr:rowOff>154927</xdr:rowOff>
    </xdr:to>
    <xdr:sp macro="" textlink="">
      <xdr:nvSpPr>
        <xdr:cNvPr id="22" name="図形_カーブ矢印" descr="矢印">
          <a:extLst>
            <a:ext uri="{FF2B5EF4-FFF2-40B4-BE49-F238E27FC236}">
              <a16:creationId xmlns:a16="http://schemas.microsoft.com/office/drawing/2014/main" xmlns="" id="{7F323653-F9C4-468F-91C5-A6BB34EFBA5E}"/>
            </a:ext>
          </a:extLst>
        </xdr:cNvPr>
        <xdr:cNvSpPr/>
      </xdr:nvSpPr>
      <xdr:spPr>
        <a:xfrm rot="6645800" flipV="1">
          <a:off x="2441794" y="3393109"/>
          <a:ext cx="1301665" cy="2623272"/>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533401</xdr:colOff>
      <xdr:row>23</xdr:row>
      <xdr:rowOff>174184</xdr:rowOff>
    </xdr:from>
    <xdr:to>
      <xdr:col>2</xdr:col>
      <xdr:colOff>1160146</xdr:colOff>
      <xdr:row>25</xdr:row>
      <xdr:rowOff>89202</xdr:rowOff>
    </xdr:to>
    <xdr:sp macro="" textlink="">
      <xdr:nvSpPr>
        <xdr:cNvPr id="23" name="ヒント テキスト 28" descr="2 番目の行フィールド ">
          <a:extLst>
            <a:ext uri="{FF2B5EF4-FFF2-40B4-BE49-F238E27FC236}">
              <a16:creationId xmlns:a16="http://schemas.microsoft.com/office/drawing/2014/main" xmlns="" id="{5C61B726-BE65-46DC-A58E-E6F34F9ED647}"/>
            </a:ext>
          </a:extLst>
        </xdr:cNvPr>
        <xdr:cNvSpPr txBox="1"/>
      </xdr:nvSpPr>
      <xdr:spPr>
        <a:xfrm>
          <a:off x="1323976" y="4774759"/>
          <a:ext cx="1436370" cy="315068"/>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2 番目の行フィールド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1266825</xdr:colOff>
      <xdr:row>21</xdr:row>
      <xdr:rowOff>26672</xdr:rowOff>
    </xdr:from>
    <xdr:to>
      <xdr:col>2</xdr:col>
      <xdr:colOff>1568557</xdr:colOff>
      <xdr:row>28</xdr:row>
      <xdr:rowOff>114301</xdr:rowOff>
    </xdr:to>
    <xdr:sp macro="" textlink="">
      <xdr:nvSpPr>
        <xdr:cNvPr id="24" name="図形_下中かっこ">
          <a:extLst>
            <a:ext uri="{FF2B5EF4-FFF2-40B4-BE49-F238E27FC236}">
              <a16:creationId xmlns:a16="http://schemas.microsoft.com/office/drawing/2014/main" xmlns="" id="{09B9819B-DC09-48A8-BA13-8814AD94C4D4}"/>
            </a:ext>
          </a:extLst>
        </xdr:cNvPr>
        <xdr:cNvSpPr/>
      </xdr:nvSpPr>
      <xdr:spPr>
        <a:xfrm>
          <a:off x="2867025" y="4227197"/>
          <a:ext cx="301732" cy="1487804"/>
        </a:xfrm>
        <a:prstGeom prst="leftBrace">
          <a:avLst>
            <a:gd name="adj1" fmla="val 34667"/>
            <a:gd name="adj2" fmla="val 47807"/>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5</xdr:col>
      <xdr:colOff>476250</xdr:colOff>
      <xdr:row>20</xdr:row>
      <xdr:rowOff>66675</xdr:rowOff>
    </xdr:from>
    <xdr:to>
      <xdr:col>6</xdr:col>
      <xdr:colOff>1447800</xdr:colOff>
      <xdr:row>25</xdr:row>
      <xdr:rowOff>133350</xdr:rowOff>
    </xdr:to>
    <xdr:grpSp>
      <xdr:nvGrpSpPr>
        <xdr:cNvPr id="25" name="グループ 24">
          <a:extLst>
            <a:ext uri="{FF2B5EF4-FFF2-40B4-BE49-F238E27FC236}">
              <a16:creationId xmlns:a16="http://schemas.microsoft.com/office/drawing/2014/main" xmlns="" id="{630835DB-F3CE-4046-8FAA-EB8231A1315D}"/>
            </a:ext>
          </a:extLst>
        </xdr:cNvPr>
        <xdr:cNvGrpSpPr/>
      </xdr:nvGrpSpPr>
      <xdr:grpSpPr>
        <a:xfrm>
          <a:off x="5934075" y="4067175"/>
          <a:ext cx="2352675" cy="1066800"/>
          <a:chOff x="5953125" y="3810000"/>
          <a:chExt cx="2352675" cy="1066800"/>
        </a:xfrm>
      </xdr:grpSpPr>
      <xdr:pic>
        <xdr:nvPicPr>
          <xdr:cNvPr id="26" name="グラフィック 3">
            <a:extLst>
              <a:ext uri="{FF2B5EF4-FFF2-40B4-BE49-F238E27FC236}">
                <a16:creationId xmlns:a16="http://schemas.microsoft.com/office/drawing/2014/main" xmlns="" id="{10724963-B340-4ED2-BFBB-A9290D38A5C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019391" y="3952317"/>
            <a:ext cx="244677" cy="244677"/>
          </a:xfrm>
          <a:prstGeom prst="rect">
            <a:avLst/>
          </a:prstGeom>
        </xdr:spPr>
      </xdr:pic>
      <xdr:sp macro="" textlink="">
        <xdr:nvSpPr>
          <xdr:cNvPr id="27" name="吹き出し: 楕円 26">
            <a:extLst>
              <a:ext uri="{FF2B5EF4-FFF2-40B4-BE49-F238E27FC236}">
                <a16:creationId xmlns:a16="http://schemas.microsoft.com/office/drawing/2014/main" xmlns="" id="{77CA34B3-3BCA-445B-AE3E-66A59BDD5551}"/>
              </a:ext>
            </a:extLst>
          </xdr:cNvPr>
          <xdr:cNvSpPr/>
        </xdr:nvSpPr>
        <xdr:spPr>
          <a:xfrm flipH="1">
            <a:off x="5953125" y="3881503"/>
            <a:ext cx="132534" cy="110098"/>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latin typeface="Meiryo UI" panose="020B0604030504040204" pitchFamily="50" charset="-128"/>
              <a:ea typeface="Meiryo UI" panose="020B0604030504040204" pitchFamily="50" charset="-128"/>
            </a:endParaRPr>
          </a:p>
        </xdr:txBody>
      </xdr:sp>
      <xdr:sp macro="" textlink="">
        <xdr:nvSpPr>
          <xdr:cNvPr id="28" name="Excel 談のステップ" descr="Excel 談&#10;2 番目の行フィールドは、&quot;セカンダリ行フィールド&quot; と呼ばれる場合もあります。&#10;">
            <a:extLst>
              <a:ext uri="{FF2B5EF4-FFF2-40B4-BE49-F238E27FC236}">
                <a16:creationId xmlns:a16="http://schemas.microsoft.com/office/drawing/2014/main" xmlns="" id="{684305F0-B9C0-445D-B589-DD93455181D0}"/>
              </a:ext>
            </a:extLst>
          </xdr:cNvPr>
          <xdr:cNvSpPr txBox="1"/>
        </xdr:nvSpPr>
        <xdr:spPr>
          <a:xfrm>
            <a:off x="6195755" y="3810000"/>
            <a:ext cx="2110045"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Excel 談</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2 番目の行フィールドは、"セカンダリ行フィールド" と呼ばれる場合もあります。</a:t>
            </a:r>
          </a:p>
        </xdr:txBody>
      </xdr:sp>
    </xdr:grpSp>
    <xdr:clientData fLocksWithSheet="0"/>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666368</xdr:colOff>
      <xdr:row>33</xdr:row>
      <xdr:rowOff>115075</xdr:rowOff>
    </xdr:to>
    <xdr:grpSp>
      <xdr:nvGrpSpPr>
        <xdr:cNvPr id="2" name="グループ 1">
          <a:extLst>
            <a:ext uri="{FF2B5EF4-FFF2-40B4-BE49-F238E27FC236}">
              <a16:creationId xmlns:a16="http://schemas.microsoft.com/office/drawing/2014/main" xmlns="" id="{9C85796B-92D2-4935-9D7C-1B7D8DF135F2}"/>
            </a:ext>
          </a:extLst>
        </xdr:cNvPr>
        <xdr:cNvGrpSpPr/>
      </xdr:nvGrpSpPr>
      <xdr:grpSpPr>
        <a:xfrm>
          <a:off x="0" y="0"/>
          <a:ext cx="7781543" cy="6715900"/>
          <a:chOff x="0" y="0"/>
          <a:chExt cx="7781543" cy="7064234"/>
        </a:xfrm>
      </xdr:grpSpPr>
      <xdr:sp macro="" textlink="">
        <xdr:nvSpPr>
          <xdr:cNvPr id="3" name="テキスト_徒歩ヘッダー" descr="次のシートでは、2 番目の行フィールドを追加します。[購入者] フィールドの下にある [種類] フィールドをドラッグします。">
            <a:extLst>
              <a:ext uri="{FF2B5EF4-FFF2-40B4-BE49-F238E27FC236}">
                <a16:creationId xmlns:a16="http://schemas.microsoft.com/office/drawing/2014/main" xmlns="" id="{DED3A312-0337-44C4-8D5E-BE0AC24A4466}"/>
              </a:ext>
            </a:extLst>
          </xdr:cNvPr>
          <xdr:cNvSpPr txBox="1"/>
        </xdr:nvSpPr>
        <xdr:spPr>
          <a:xfrm>
            <a:off x="0" y="0"/>
            <a:ext cx="7781543" cy="7682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次のシートでは 2 番目の行フィールドを追加します。</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これを行うには、[</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購入者</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 フィールドの下に [</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種類</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 フィールドをドラッグします。</a:t>
            </a:r>
          </a:p>
        </xdr:txBody>
      </xdr:sp>
      <xdr:sp macro="" textlink="">
        <xdr:nvSpPr>
          <xdr:cNvPr id="4" name="テキスト_徒歩フッター">
            <a:extLst>
              <a:ext uri="{FF2B5EF4-FFF2-40B4-BE49-F238E27FC236}">
                <a16:creationId xmlns:a16="http://schemas.microsoft.com/office/drawing/2014/main" xmlns="" id="{B4E80652-A5E7-4718-A52E-BD1821A95F7A}"/>
              </a:ext>
            </a:extLst>
          </xdr:cNvPr>
          <xdr:cNvSpPr txBox="1"/>
        </xdr:nvSpPr>
        <xdr:spPr>
          <a:xfrm>
            <a:off x="0" y="6396722"/>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9B0D9D53-B54E-4C12-8059-B8B7B32E2019}"/>
              </a:ext>
            </a:extLst>
          </xdr:cNvPr>
          <xdr:cNvSpPr/>
        </xdr:nvSpPr>
        <xdr:spPr>
          <a:xfrm>
            <a:off x="6261100" y="6558291"/>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C81B3260-037F-4C93-AEA7-4333B6D144E1}"/>
              </a:ext>
            </a:extLst>
          </xdr:cNvPr>
          <xdr:cNvSpPr/>
        </xdr:nvSpPr>
        <xdr:spPr>
          <a:xfrm flipH="1">
            <a:off x="304800" y="6558291"/>
            <a:ext cx="1207008" cy="3443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oneCell">
    <xdr:from>
      <xdr:col>4</xdr:col>
      <xdr:colOff>274074</xdr:colOff>
      <xdr:row>5</xdr:row>
      <xdr:rowOff>9525</xdr:rowOff>
    </xdr:from>
    <xdr:to>
      <xdr:col>7</xdr:col>
      <xdr:colOff>258943</xdr:colOff>
      <xdr:row>29</xdr:row>
      <xdr:rowOff>76200</xdr:rowOff>
    </xdr:to>
    <xdr:pic>
      <xdr:nvPicPr>
        <xdr:cNvPr id="8" name="画像 7">
          <a:extLst>
            <a:ext uri="{FF2B5EF4-FFF2-40B4-BE49-F238E27FC236}">
              <a16:creationId xmlns:a16="http://schemas.microsoft.com/office/drawing/2014/main" xmlns="" id="{FF6CC221-8892-463E-B141-1323334F6DD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436374" y="1009650"/>
          <a:ext cx="2356594" cy="48672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2</xdr:col>
      <xdr:colOff>281590</xdr:colOff>
      <xdr:row>10</xdr:row>
      <xdr:rowOff>55140</xdr:rowOff>
    </xdr:to>
    <xdr:sp macro="" textlink="" fLocksText="0">
      <xdr:nvSpPr>
        <xdr:cNvPr id="4" name="テキスト_プラクティス 1" descr="下のピボットテーブル内をクリックしてください。 ">
          <a:extLst>
            <a:ext uri="{FF2B5EF4-FFF2-40B4-BE49-F238E27FC236}">
              <a16:creationId xmlns:a16="http://schemas.microsoft.com/office/drawing/2014/main" xmlns="" id="{C96E267C-A4E5-4CC6-819B-BCFB5FC9529B}"/>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下のピボットテーブル内をクリックしてください。 </a:t>
          </a:r>
        </a:p>
      </xdr:txBody>
    </xdr:sp>
    <xdr:clientData/>
  </xdr:twoCellAnchor>
  <xdr:twoCellAnchor editAs="absolute">
    <xdr:from>
      <xdr:col>2</xdr:col>
      <xdr:colOff>684802</xdr:colOff>
      <xdr:row>3</xdr:row>
      <xdr:rowOff>17040</xdr:rowOff>
    </xdr:from>
    <xdr:to>
      <xdr:col>3</xdr:col>
      <xdr:colOff>1170577</xdr:colOff>
      <xdr:row>12</xdr:row>
      <xdr:rowOff>76200</xdr:rowOff>
    </xdr:to>
    <xdr:sp macro="" textlink="" fLocksText="0">
      <xdr:nvSpPr>
        <xdr:cNvPr id="5" name="txt_Practice2" descr="ピボットテーブルのフィールド リストが右側に表示されます。表示されない場合は、下のピボットテーブルを右クリックして、[フィールド リストを表示する] をクリックします。">
          <a:extLst>
            <a:ext uri="{FF2B5EF4-FFF2-40B4-BE49-F238E27FC236}">
              <a16:creationId xmlns:a16="http://schemas.microsoft.com/office/drawing/2014/main" xmlns="" id="{F38FFA2B-FC33-4C8B-908F-38EE2B322033}"/>
            </a:ext>
          </a:extLst>
        </xdr:cNvPr>
        <xdr:cNvSpPr txBox="1"/>
      </xdr:nvSpPr>
      <xdr:spPr>
        <a:xfrm>
          <a:off x="2256427" y="588540"/>
          <a:ext cx="1371600" cy="177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リストが右側に表示されていますか。順調です(表示されていない場合は、下のピボットテーブルを右クリックして、[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kumimoji="0" lang="en-US" sz="10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4</xdr:col>
      <xdr:colOff>215876</xdr:colOff>
      <xdr:row>3</xdr:row>
      <xdr:rowOff>17040</xdr:rowOff>
    </xdr:from>
    <xdr:to>
      <xdr:col>5</xdr:col>
      <xdr:colOff>615926</xdr:colOff>
      <xdr:row>10</xdr:row>
      <xdr:rowOff>55140</xdr:rowOff>
    </xdr:to>
    <xdr:sp macro="" textlink="" fLocksText="0">
      <xdr:nvSpPr>
        <xdr:cNvPr id="6" name="テキスト_プラクティス 3" descr="ピボットテーブルのフィールド リストで、[種類] フィールドを [購入者] フィールドの下にドラッグしました(前のシートで示したとおりです)。&#10;">
          <a:extLst>
            <a:ext uri="{FF2B5EF4-FFF2-40B4-BE49-F238E27FC236}">
              <a16:creationId xmlns:a16="http://schemas.microsoft.com/office/drawing/2014/main" xmlns="" id="{34DD1D23-1869-40B7-86DB-5B56949D221E}"/>
            </a:ext>
          </a:extLst>
        </xdr:cNvPr>
        <xdr:cNvSpPr txBox="1"/>
      </xdr:nvSpPr>
      <xdr:spPr>
        <a:xfrm>
          <a:off x="4111601"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リストで、[</a:t>
          </a:r>
          <a:r>
            <a:rPr lang="ja"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種類</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フィールドを [</a:t>
          </a:r>
          <a:r>
            <a:rPr lang="ja"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購入者</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フィールドの下にドラッグしました(前のシートで示したとおりです)。</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図形_プラクティス 1" descr="1">
          <a:extLst>
            <a:ext uri="{FF2B5EF4-FFF2-40B4-BE49-F238E27FC236}">
              <a16:creationId xmlns:a16="http://schemas.microsoft.com/office/drawing/2014/main" xmlns="" id="{8E1F5379-977E-462C-B025-218BF08909AA}"/>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339023</xdr:colOff>
      <xdr:row>3</xdr:row>
      <xdr:rowOff>17040</xdr:rowOff>
    </xdr:from>
    <xdr:to>
      <xdr:col>2</xdr:col>
      <xdr:colOff>713927</xdr:colOff>
      <xdr:row>5</xdr:row>
      <xdr:rowOff>10944</xdr:rowOff>
    </xdr:to>
    <xdr:sp macro="" textlink="" fLocksText="0">
      <xdr:nvSpPr>
        <xdr:cNvPr id="8" name="shp_Practice2" descr="2">
          <a:extLst>
            <a:ext uri="{FF2B5EF4-FFF2-40B4-BE49-F238E27FC236}">
              <a16:creationId xmlns:a16="http://schemas.microsoft.com/office/drawing/2014/main" xmlns="" id="{C626D71F-2C94-44FC-9CF7-AD4C9C85300E}"/>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3</xdr:col>
      <xdr:colOff>1287761</xdr:colOff>
      <xdr:row>3</xdr:row>
      <xdr:rowOff>17040</xdr:rowOff>
    </xdr:from>
    <xdr:to>
      <xdr:col>4</xdr:col>
      <xdr:colOff>224390</xdr:colOff>
      <xdr:row>5</xdr:row>
      <xdr:rowOff>10944</xdr:rowOff>
    </xdr:to>
    <xdr:sp macro="" textlink="" fLocksText="0">
      <xdr:nvSpPr>
        <xdr:cNvPr id="9" name="図形_プラクティス 3" descr="3">
          <a:extLst>
            <a:ext uri="{FF2B5EF4-FFF2-40B4-BE49-F238E27FC236}">
              <a16:creationId xmlns:a16="http://schemas.microsoft.com/office/drawing/2014/main" xmlns="" id="{2D576952-5C20-43B5-B53D-5CD389DAE293}"/>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8</xdr:col>
      <xdr:colOff>628268</xdr:colOff>
      <xdr:row>2</xdr:row>
      <xdr:rowOff>21336</xdr:rowOff>
    </xdr:to>
    <xdr:sp macro="" textlink="" fLocksText="0">
      <xdr:nvSpPr>
        <xdr:cNvPr id="10" name="テキスト_プラクティス ヘッダー" descr="演習">
          <a:extLst>
            <a:ext uri="{FF2B5EF4-FFF2-40B4-BE49-F238E27FC236}">
              <a16:creationId xmlns:a16="http://schemas.microsoft.com/office/drawing/2014/main" xmlns="" id="{BABF5F6D-DA54-4FA5-9549-BC77DAECECFD}"/>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0</xdr:colOff>
      <xdr:row>37</xdr:row>
      <xdr:rowOff>138099</xdr:rowOff>
    </xdr:from>
    <xdr:to>
      <xdr:col>8</xdr:col>
      <xdr:colOff>628268</xdr:colOff>
      <xdr:row>40</xdr:row>
      <xdr:rowOff>176961</xdr:rowOff>
    </xdr:to>
    <xdr:sp macro="" textlink="" fLocksText="0">
      <xdr:nvSpPr>
        <xdr:cNvPr id="17" name="テキスト_プラクティス フッター" descr="プラクティス フッター">
          <a:extLst>
            <a:ext uri="{FF2B5EF4-FFF2-40B4-BE49-F238E27FC236}">
              <a16:creationId xmlns:a16="http://schemas.microsoft.com/office/drawing/2014/main" xmlns="" id="{61EDF991-89B8-4AB4-8FD1-F1774503C216}"/>
            </a:ext>
          </a:extLst>
        </xdr:cNvPr>
        <xdr:cNvSpPr txBox="1"/>
      </xdr:nvSpPr>
      <xdr:spPr>
        <a:xfrm>
          <a:off x="0" y="7443774"/>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6</xdr:col>
      <xdr:colOff>631825</xdr:colOff>
      <xdr:row>38</xdr:row>
      <xdr:rowOff>93522</xdr:rowOff>
    </xdr:from>
    <xdr:to>
      <xdr:col>8</xdr:col>
      <xdr:colOff>314833</xdr:colOff>
      <xdr:row>40</xdr:row>
      <xdr:rowOff>31038</xdr:rowOff>
    </xdr:to>
    <xdr:sp macro="" textlink="" fLocksText="0">
      <xdr:nvSpPr>
        <xdr:cNvPr id="19"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3B2CFF58-1B36-4961-A076-B9F3CA93430D}"/>
            </a:ext>
          </a:extLst>
        </xdr:cNvPr>
        <xdr:cNvSpPr/>
      </xdr:nvSpPr>
      <xdr:spPr>
        <a:xfrm>
          <a:off x="62611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304800</xdr:colOff>
      <xdr:row>38</xdr:row>
      <xdr:rowOff>93522</xdr:rowOff>
    </xdr:from>
    <xdr:to>
      <xdr:col>1</xdr:col>
      <xdr:colOff>721233</xdr:colOff>
      <xdr:row>40</xdr:row>
      <xdr:rowOff>31038</xdr:rowOff>
    </xdr:to>
    <xdr:sp macro="" textlink="" fLocksText="0">
      <xdr:nvSpPr>
        <xdr:cNvPr id="20"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D5869889-16F8-4D56-9B0A-A0936E775D29}"/>
            </a:ext>
          </a:extLst>
        </xdr:cNvPr>
        <xdr:cNvSpPr/>
      </xdr:nvSpPr>
      <xdr:spPr>
        <a:xfrm flipH="1">
          <a:off x="304800" y="75992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193935</xdr:colOff>
      <xdr:row>35</xdr:row>
      <xdr:rowOff>78571</xdr:rowOff>
    </xdr:to>
    <xdr:grpSp>
      <xdr:nvGrpSpPr>
        <xdr:cNvPr id="2" name="グループ_徒歩">
          <a:extLst>
            <a:ext uri="{FF2B5EF4-FFF2-40B4-BE49-F238E27FC236}">
              <a16:creationId xmlns:a16="http://schemas.microsoft.com/office/drawing/2014/main" xmlns="" id="{D04239AE-849A-4879-AECB-4328A5C50AA6}"/>
            </a:ext>
          </a:extLst>
        </xdr:cNvPr>
        <xdr:cNvGrpSpPr/>
      </xdr:nvGrpSpPr>
      <xdr:grpSpPr>
        <a:xfrm>
          <a:off x="0" y="1"/>
          <a:ext cx="7766310" cy="7222320"/>
          <a:chOff x="0" y="0"/>
          <a:chExt cx="7796782" cy="7404304"/>
        </a:xfrm>
      </xdr:grpSpPr>
      <xdr:sp macro="" textlink="">
        <xdr:nvSpPr>
          <xdr:cNvPr id="3" name="テキスト_徒歩ヘッダー" descr="ピボットテーブルを簡略化する必要がある場合は、2 番目の行フィールドのデータを折りたたんで非表示にすることができます。">
            <a:extLst>
              <a:ext uri="{FF2B5EF4-FFF2-40B4-BE49-F238E27FC236}">
                <a16:creationId xmlns:a16="http://schemas.microsoft.com/office/drawing/2014/main" xmlns="" id="{63BAA6A7-9D8C-466A-B5E6-57B6A2C429BC}"/>
              </a:ext>
            </a:extLst>
          </xdr:cNvPr>
          <xdr:cNvSpPr txBox="1"/>
        </xdr:nvSpPr>
        <xdr:spPr>
          <a:xfrm flipH="1">
            <a:off x="0" y="0"/>
            <a:ext cx="77967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ピボットテーブルを簡略化する必要がある場合は、</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2 番目の行フィールドのデータを折りたたんで非表示にすることができます。 </a:t>
            </a:r>
            <a:endParaRPr lang="en-US" sz="1500" baseline="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DD3EA9D1-602D-4BA0-B350-2EB6D0C765ED}"/>
              </a:ext>
            </a:extLst>
          </xdr:cNvPr>
          <xdr:cNvSpPr txBox="1"/>
        </xdr:nvSpPr>
        <xdr:spPr>
          <a:xfrm>
            <a:off x="0" y="6725935"/>
            <a:ext cx="7789163"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へ">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9BD4D293-2DAD-4AF1-A5E5-287318C083F6}"/>
              </a:ext>
            </a:extLst>
          </xdr:cNvPr>
          <xdr:cNvSpPr/>
        </xdr:nvSpPr>
        <xdr:spPr>
          <a:xfrm>
            <a:off x="6264910" y="689172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へ​​">
            <a:hlinkClick xmlns:r="http://schemas.openxmlformats.org/officeDocument/2006/relationships" r:id="rId2" tooltip="前のシートに戻るには、ここをクリックします"/>
            <a:extLst>
              <a:ext uri="{FF2B5EF4-FFF2-40B4-BE49-F238E27FC236}">
                <a16:creationId xmlns:a16="http://schemas.microsoft.com/office/drawing/2014/main" xmlns="" id="{DF607877-27CB-4C0E-996D-88C067CF344A}"/>
              </a:ext>
            </a:extLst>
          </xdr:cNvPr>
          <xdr:cNvSpPr/>
        </xdr:nvSpPr>
        <xdr:spPr>
          <a:xfrm flipH="1">
            <a:off x="304800" y="689172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3</xdr:col>
      <xdr:colOff>662941</xdr:colOff>
      <xdr:row>7</xdr:row>
      <xdr:rowOff>103770</xdr:rowOff>
    </xdr:from>
    <xdr:to>
      <xdr:col>5</xdr:col>
      <xdr:colOff>1068130</xdr:colOff>
      <xdr:row>13</xdr:row>
      <xdr:rowOff>161471</xdr:rowOff>
    </xdr:to>
    <xdr:sp macro="" textlink="">
      <xdr:nvSpPr>
        <xdr:cNvPr id="8" name="図形_カーブ矢印">
          <a:extLst>
            <a:ext uri="{FF2B5EF4-FFF2-40B4-BE49-F238E27FC236}">
              <a16:creationId xmlns:a16="http://schemas.microsoft.com/office/drawing/2014/main" xmlns="" id="{4989D1F3-5CEE-4D37-8158-5129DD35A9C2}"/>
            </a:ext>
          </a:extLst>
        </xdr:cNvPr>
        <xdr:cNvSpPr/>
      </xdr:nvSpPr>
      <xdr:spPr>
        <a:xfrm rot="6868305" flipV="1">
          <a:off x="3675135" y="930151"/>
          <a:ext cx="1353101"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xdr:from>
      <xdr:col>1</xdr:col>
      <xdr:colOff>771525</xdr:colOff>
      <xdr:row>6</xdr:row>
      <xdr:rowOff>14953</xdr:rowOff>
    </xdr:from>
    <xdr:to>
      <xdr:col>4</xdr:col>
      <xdr:colOff>539160</xdr:colOff>
      <xdr:row>13</xdr:row>
      <xdr:rowOff>95246</xdr:rowOff>
    </xdr:to>
    <xdr:grpSp>
      <xdr:nvGrpSpPr>
        <xdr:cNvPr id="9" name="次の方法をお試しください">
          <a:extLst>
            <a:ext uri="{FF2B5EF4-FFF2-40B4-BE49-F238E27FC236}">
              <a16:creationId xmlns:a16="http://schemas.microsoft.com/office/drawing/2014/main" xmlns="" id="{B3944B66-B77B-4AA4-AC72-1130B2B4A461}"/>
            </a:ext>
          </a:extLst>
        </xdr:cNvPr>
        <xdr:cNvGrpSpPr/>
      </xdr:nvGrpSpPr>
      <xdr:grpSpPr>
        <a:xfrm>
          <a:off x="1562100" y="1262728"/>
          <a:ext cx="2587035" cy="1575718"/>
          <a:chOff x="937676" y="1157953"/>
          <a:chExt cx="1611259" cy="1509043"/>
        </a:xfrm>
      </xdr:grpSpPr>
      <xdr:sp macro="" textlink="">
        <xdr:nvSpPr>
          <xdr:cNvPr id="10" name="実験のステップ" descr="次の方法をお試しください&#10;マイナス記号をクリックして、父のデータを折りたたみ、非表示にします。それから、プラス記号をクリックして、データを再表示します。&#10;">
            <a:extLst>
              <a:ext uri="{FF2B5EF4-FFF2-40B4-BE49-F238E27FC236}">
                <a16:creationId xmlns:a16="http://schemas.microsoft.com/office/drawing/2014/main" xmlns="" id="{B0016E55-46A3-4B56-B493-1E28D3975016}"/>
              </a:ext>
            </a:extLst>
          </xdr:cNvPr>
          <xdr:cNvSpPr txBox="1"/>
        </xdr:nvSpPr>
        <xdr:spPr>
          <a:xfrm>
            <a:off x="1234763" y="1161292"/>
            <a:ext cx="1314172"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次の方法をお試しください</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マイナス記号をクリックして、父のデータを折りたたみ、非表示にします。それから、プラス記号をクリックして、データを再表示します。</a:t>
            </a:r>
            <a:endParaRPr lang="en-US" sz="1100" b="0" kern="0" baseline="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endParaRPr>
          </a:p>
        </xdr:txBody>
      </xdr:sp>
      <xdr:pic>
        <xdr:nvPicPr>
          <xdr:cNvPr id="11" name="ビーカー">
            <a:extLst>
              <a:ext uri="{FF2B5EF4-FFF2-40B4-BE49-F238E27FC236}">
                <a16:creationId xmlns:a16="http://schemas.microsoft.com/office/drawing/2014/main" xmlns="" id="{F7859C51-606F-499A-BD4E-8EBE23AB40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937676" y="1157953"/>
            <a:ext cx="266957" cy="390040"/>
          </a:xfrm>
          <a:prstGeom prst="rect">
            <a:avLst/>
          </a:prstGeom>
        </xdr:spPr>
      </xdr:pic>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8</xdr:col>
      <xdr:colOff>95631</xdr:colOff>
      <xdr:row>35</xdr:row>
      <xdr:rowOff>63331</xdr:rowOff>
    </xdr:to>
    <xdr:grpSp>
      <xdr:nvGrpSpPr>
        <xdr:cNvPr id="2" name="グループ_徒歩">
          <a:extLst>
            <a:ext uri="{FF2B5EF4-FFF2-40B4-BE49-F238E27FC236}">
              <a16:creationId xmlns:a16="http://schemas.microsoft.com/office/drawing/2014/main" xmlns="" id="{0AAF3A41-6306-4C2C-A170-766474D6D124}"/>
            </a:ext>
          </a:extLst>
        </xdr:cNvPr>
        <xdr:cNvGrpSpPr/>
      </xdr:nvGrpSpPr>
      <xdr:grpSpPr>
        <a:xfrm>
          <a:off x="0" y="1"/>
          <a:ext cx="7763256" cy="7207080"/>
          <a:chOff x="0" y="0"/>
          <a:chExt cx="7743382" cy="7394803"/>
        </a:xfrm>
      </xdr:grpSpPr>
      <xdr:sp macro="" textlink="">
        <xdr:nvSpPr>
          <xdr:cNvPr id="3" name="テキスト_徒歩ヘッダー" descr="ピボットテーブルをさらに簡略化するために、2 番目の行フィールド全体を折りたたんだり、展開したりすることもできます。">
            <a:extLst>
              <a:ext uri="{FF2B5EF4-FFF2-40B4-BE49-F238E27FC236}">
                <a16:creationId xmlns:a16="http://schemas.microsoft.com/office/drawing/2014/main" xmlns="" id="{D4C257B5-8DD3-4535-BE45-FCB39EAE134D}"/>
              </a:ext>
            </a:extLst>
          </xdr:cNvPr>
          <xdr:cNvSpPr txBox="1"/>
        </xdr:nvSpPr>
        <xdr:spPr>
          <a:xfrm flipH="1">
            <a:off x="0" y="0"/>
            <a:ext cx="7743382" cy="78835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ピボットテーブルをさらに簡略化するために</a:t>
            </a:r>
            <a:r>
              <a:rPr lang="ja" sz="1500" b="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2 番目の行フィールド全体を折りたたんだり、展開したりすることもできます。</a:t>
            </a:r>
            <a:endParaRPr lang="en-US" sz="1500" baseline="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F7252FBD-A0E8-4288-9E2B-BF48DD7211F3}"/>
              </a:ext>
            </a:extLst>
          </xdr:cNvPr>
          <xdr:cNvSpPr txBox="1"/>
        </xdr:nvSpPr>
        <xdr:spPr>
          <a:xfrm>
            <a:off x="0" y="6716434"/>
            <a:ext cx="7743382" cy="67836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へ">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3948D346-727E-4348-AF11-3025C3022329}"/>
              </a:ext>
            </a:extLst>
          </xdr:cNvPr>
          <xdr:cNvSpPr/>
        </xdr:nvSpPr>
        <xdr:spPr>
          <a:xfrm>
            <a:off x="6264910" y="688222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へ​​">
            <a:hlinkClick xmlns:r="http://schemas.openxmlformats.org/officeDocument/2006/relationships" r:id="rId2" tooltip="前のシートに戻るには、ここをクリックします"/>
            <a:extLst>
              <a:ext uri="{FF2B5EF4-FFF2-40B4-BE49-F238E27FC236}">
                <a16:creationId xmlns:a16="http://schemas.microsoft.com/office/drawing/2014/main" xmlns="" id="{F6D65CE6-26DC-40AE-B45C-C6F6466B53B5}"/>
              </a:ext>
            </a:extLst>
          </xdr:cNvPr>
          <xdr:cNvSpPr/>
        </xdr:nvSpPr>
        <xdr:spPr>
          <a:xfrm flipH="1">
            <a:off x="304800" y="6882227"/>
            <a:ext cx="1199684" cy="34869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3</xdr:col>
      <xdr:colOff>769621</xdr:colOff>
      <xdr:row>7</xdr:row>
      <xdr:rowOff>73290</xdr:rowOff>
    </xdr:from>
    <xdr:to>
      <xdr:col>5</xdr:col>
      <xdr:colOff>1117660</xdr:colOff>
      <xdr:row>13</xdr:row>
      <xdr:rowOff>98606</xdr:rowOff>
    </xdr:to>
    <xdr:sp macro="" textlink="">
      <xdr:nvSpPr>
        <xdr:cNvPr id="8" name="図形_カーブ矢印">
          <a:extLst>
            <a:ext uri="{FF2B5EF4-FFF2-40B4-BE49-F238E27FC236}">
              <a16:creationId xmlns:a16="http://schemas.microsoft.com/office/drawing/2014/main" xmlns="" id="{C0010A82-48DB-4D21-AAC7-FDC8A1EE0619}"/>
            </a:ext>
          </a:extLst>
        </xdr:cNvPr>
        <xdr:cNvSpPr/>
      </xdr:nvSpPr>
      <xdr:spPr>
        <a:xfrm rot="6868305" flipV="1">
          <a:off x="3836108" y="883478"/>
          <a:ext cx="1320716" cy="2595939"/>
        </a:xfrm>
        <a:prstGeom prst="arc">
          <a:avLst>
            <a:gd name="adj1" fmla="val 12182844"/>
            <a:gd name="adj2" fmla="val 13715140"/>
          </a:avLst>
        </a:prstGeom>
        <a:ln w="19050">
          <a:solidFill>
            <a:srgbClr val="F4B183"/>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n-lt"/>
            <a:ea typeface="+mn-ea"/>
            <a:cs typeface="+mn-cs"/>
          </a:endParaRPr>
        </a:p>
      </xdr:txBody>
    </xdr:sp>
    <xdr:clientData/>
  </xdr:twoCellAnchor>
  <xdr:twoCellAnchor editAs="absolute">
    <xdr:from>
      <xdr:col>2</xdr:col>
      <xdr:colOff>701220</xdr:colOff>
      <xdr:row>5</xdr:row>
      <xdr:rowOff>117359</xdr:rowOff>
    </xdr:from>
    <xdr:to>
      <xdr:col>4</xdr:col>
      <xdr:colOff>687701</xdr:colOff>
      <xdr:row>16</xdr:row>
      <xdr:rowOff>38102</xdr:rowOff>
    </xdr:to>
    <xdr:grpSp>
      <xdr:nvGrpSpPr>
        <xdr:cNvPr id="9" name="実験">
          <a:extLst>
            <a:ext uri="{FF2B5EF4-FFF2-40B4-BE49-F238E27FC236}">
              <a16:creationId xmlns:a16="http://schemas.microsoft.com/office/drawing/2014/main" xmlns="" id="{040B352E-1578-4F47-8FC8-32337F65CC4B}"/>
            </a:ext>
          </a:extLst>
        </xdr:cNvPr>
        <xdr:cNvGrpSpPr/>
      </xdr:nvGrpSpPr>
      <xdr:grpSpPr>
        <a:xfrm>
          <a:off x="2339520" y="1117484"/>
          <a:ext cx="1986731" cy="2263893"/>
          <a:chOff x="8852603" y="8270499"/>
          <a:chExt cx="2134283" cy="2085718"/>
        </a:xfrm>
      </xdr:grpSpPr>
      <xdr:sp macro="" textlink="">
        <xdr:nvSpPr>
          <xdr:cNvPr id="10" name="実験のステップ" descr="重要&#10;[父] を右クリックして、[展開/折りたたみ]、[フィールド全体の折りたたみ] の順にクリックします。&#10;&#10;データを再表示するには、同じ操作で [フィールド全体の展開] をクリックします。&#10;">
            <a:extLst>
              <a:ext uri="{FF2B5EF4-FFF2-40B4-BE49-F238E27FC236}">
                <a16:creationId xmlns:a16="http://schemas.microsoft.com/office/drawing/2014/main" xmlns="" id="{D95E91F8-5534-4E03-99DB-463EA0DD4681}"/>
              </a:ext>
            </a:extLst>
          </xdr:cNvPr>
          <xdr:cNvSpPr txBox="1"/>
        </xdr:nvSpPr>
        <xdr:spPr>
          <a:xfrm>
            <a:off x="9134489" y="8270499"/>
            <a:ext cx="1852397" cy="2085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重要</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[父] を右クリックして、[</a:t>
            </a:r>
            <a:r>
              <a:rPr lang="ja" sz="1100" b="1"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展開/折りたたみ</a:t>
            </a: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a:t>
            </a:r>
            <a:r>
              <a:rPr lang="ja" sz="1100" b="1"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フィールド全体の折りたたみ</a:t>
            </a: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 の順にクリックします。</a:t>
            </a:r>
            <a:endParaRPr lang="en-US" alt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
データを再表示するには、同じ操作で [</a:t>
            </a:r>
            <a:r>
              <a:rPr lang="ja" sz="1100" b="1"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フィールド全体の展開</a:t>
            </a: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 をクリックします。</a:t>
            </a:r>
            <a:endParaRPr lang="en-US" sz="1100" b="0" kern="0" baseline="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endParaRPr>
          </a:p>
        </xdr:txBody>
      </xdr:sp>
      <xdr:pic>
        <xdr:nvPicPr>
          <xdr:cNvPr id="11" name="ビーカー">
            <a:extLst>
              <a:ext uri="{FF2B5EF4-FFF2-40B4-BE49-F238E27FC236}">
                <a16:creationId xmlns:a16="http://schemas.microsoft.com/office/drawing/2014/main" xmlns="" id="{4898EC29-CC59-43AD-92CB-622CC34E6FE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rot="5400000">
            <a:off x="8883442" y="8277385"/>
            <a:ext cx="371473" cy="433152"/>
          </a:xfrm>
          <a:prstGeom prst="rect">
            <a:avLst/>
          </a:prstGeom>
        </xdr:spPr>
      </xdr:pic>
    </xdr:grp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156781</xdr:colOff>
      <xdr:row>23</xdr:row>
      <xdr:rowOff>44101</xdr:rowOff>
    </xdr:to>
    <xdr:grpSp>
      <xdr:nvGrpSpPr>
        <xdr:cNvPr id="2" name="グループ_徒歩">
          <a:extLst>
            <a:ext uri="{FF2B5EF4-FFF2-40B4-BE49-F238E27FC236}">
              <a16:creationId xmlns:a16="http://schemas.microsoft.com/office/drawing/2014/main" xmlns="" id="{228E74BD-508C-47CA-9143-FC8B437676FC}"/>
            </a:ext>
          </a:extLst>
        </xdr:cNvPr>
        <xdr:cNvGrpSpPr/>
      </xdr:nvGrpSpPr>
      <xdr:grpSpPr>
        <a:xfrm>
          <a:off x="0" y="0"/>
          <a:ext cx="7767256" cy="4673251"/>
          <a:chOff x="0" y="0"/>
          <a:chExt cx="7781543" cy="4963826"/>
        </a:xfrm>
      </xdr:grpSpPr>
      <xdr:sp macro="" textlink="">
        <xdr:nvSpPr>
          <xdr:cNvPr id="3" name="テキスト_徒歩ヘッダー" descr="列フィールドは複数作成することもできます。折りたたんだり展開したりすることもできます。">
            <a:extLst>
              <a:ext uri="{FF2B5EF4-FFF2-40B4-BE49-F238E27FC236}">
                <a16:creationId xmlns:a16="http://schemas.microsoft.com/office/drawing/2014/main" xmlns="" id="{687B42ED-31E4-49D0-AEDE-1A8A2222D47B}"/>
              </a:ext>
            </a:extLst>
          </xdr:cNvPr>
          <xdr:cNvSpPr txBox="1"/>
        </xdr:nvSpPr>
        <xdr:spPr>
          <a:xfrm flipH="1">
            <a:off x="0" y="0"/>
            <a:ext cx="7777536"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列フィールドは複数作成することもできます。</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そのような列フィールドは、折りたたみや展開もできます。</a:t>
            </a:r>
          </a:p>
        </xdr:txBody>
      </xdr:sp>
      <xdr:sp macro="" textlink="">
        <xdr:nvSpPr>
          <xdr:cNvPr id="11" name="テキスト_徒歩フッター">
            <a:extLst>
              <a:ext uri="{FF2B5EF4-FFF2-40B4-BE49-F238E27FC236}">
                <a16:creationId xmlns:a16="http://schemas.microsoft.com/office/drawing/2014/main" xmlns="" id="{0997C406-7E2E-4094-B2D1-FD3E94728F81}"/>
              </a:ext>
            </a:extLst>
          </xdr:cNvPr>
          <xdr:cNvSpPr txBox="1"/>
        </xdr:nvSpPr>
        <xdr:spPr>
          <a:xfrm>
            <a:off x="0" y="4296315"/>
            <a:ext cx="7781543" cy="667511"/>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12"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9C4AC8DC-A463-4BA1-B0B6-B6CCE60F644A}"/>
              </a:ext>
            </a:extLst>
          </xdr:cNvPr>
          <xdr:cNvSpPr/>
        </xdr:nvSpPr>
        <xdr:spPr>
          <a:xfrm>
            <a:off x="6261100" y="4451754"/>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13"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94CB606C-2D95-4BE4-A2C1-17C6492EEBF8}"/>
              </a:ext>
            </a:extLst>
          </xdr:cNvPr>
          <xdr:cNvSpPr/>
        </xdr:nvSpPr>
        <xdr:spPr>
          <a:xfrm flipH="1">
            <a:off x="304800" y="4451754"/>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2</xdr:col>
      <xdr:colOff>85725</xdr:colOff>
      <xdr:row>4</xdr:row>
      <xdr:rowOff>88781</xdr:rowOff>
    </xdr:from>
    <xdr:to>
      <xdr:col>7</xdr:col>
      <xdr:colOff>657224</xdr:colOff>
      <xdr:row>10</xdr:row>
      <xdr:rowOff>123825</xdr:rowOff>
    </xdr:to>
    <xdr:grpSp>
      <xdr:nvGrpSpPr>
        <xdr:cNvPr id="8" name="次の方法をお試しください">
          <a:extLst>
            <a:ext uri="{FF2B5EF4-FFF2-40B4-BE49-F238E27FC236}">
              <a16:creationId xmlns:a16="http://schemas.microsoft.com/office/drawing/2014/main" xmlns="" id="{0BE39F6C-3980-45FD-A194-D84E64F201B4}"/>
            </a:ext>
          </a:extLst>
        </xdr:cNvPr>
        <xdr:cNvGrpSpPr/>
      </xdr:nvGrpSpPr>
      <xdr:grpSpPr>
        <a:xfrm>
          <a:off x="1809750" y="869831"/>
          <a:ext cx="4733924" cy="1235194"/>
          <a:chOff x="1796000" y="907931"/>
          <a:chExt cx="4359112" cy="1309444"/>
        </a:xfrm>
      </xdr:grpSpPr>
      <xdr:sp macro="" textlink="">
        <xdr:nvSpPr>
          <xdr:cNvPr id="9" name="実験のステップ" descr="次の方法をお試しください&#10;[食費] の横のマイナス記号をクリックすると、[食費] の下の月が折りたたまれて、表示されなくなります。月をもう一度表示するには、プラス記号をクリックします(前のシートと同様に、右クリックすることでフィールド全体を折りたたんだり展開したりすることもできます)。&#10;">
            <a:extLst>
              <a:ext uri="{FF2B5EF4-FFF2-40B4-BE49-F238E27FC236}">
                <a16:creationId xmlns:a16="http://schemas.microsoft.com/office/drawing/2014/main" xmlns="" id="{17A76F7E-CF96-432E-867A-A66C527153A1}"/>
              </a:ext>
            </a:extLst>
          </xdr:cNvPr>
          <xdr:cNvSpPr txBox="1"/>
        </xdr:nvSpPr>
        <xdr:spPr>
          <a:xfrm>
            <a:off x="2098989" y="907931"/>
            <a:ext cx="4056123" cy="1309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次の方法をお試しください</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[食費] の横のマイナス記号をクリックすると、[食費] の下の月が折りたたまれて、表示されなくなります。月をもう一度表示するには、プラス記号をクリックします(前のシートと同様に、右クリックすることでフィールド全体を折りたたんだり展開したりすることもできます)。</a:t>
            </a:r>
            <a:endParaRPr lang="en-US" sz="1100" b="0" kern="0" baseline="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endParaRPr>
          </a:p>
        </xdr:txBody>
      </xdr:sp>
      <xdr:pic>
        <xdr:nvPicPr>
          <xdr:cNvPr id="10" name="ビーカー">
            <a:extLst>
              <a:ext uri="{FF2B5EF4-FFF2-40B4-BE49-F238E27FC236}">
                <a16:creationId xmlns:a16="http://schemas.microsoft.com/office/drawing/2014/main" xmlns="" id="{1D0461ED-BC75-46E1-91A4-8F8FCB79468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96000" y="924061"/>
            <a:ext cx="342381" cy="391519"/>
          </a:xfrm>
          <a:prstGeom prst="rect">
            <a:avLst/>
          </a:prstGeom>
        </xdr:spPr>
      </xdr:pic>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1124331</xdr:colOff>
      <xdr:row>3</xdr:row>
      <xdr:rowOff>130043</xdr:rowOff>
    </xdr:to>
    <xdr:sp macro="" textlink="">
      <xdr:nvSpPr>
        <xdr:cNvPr id="2" name="テキスト_徒歩ヘッダー" descr="注意事項: さらに詳しい情報が必要な場合は、行フィールドまたは列フィールドを追加できます。この例では、3 つの行フィールドがあります。">
          <a:extLst>
            <a:ext uri="{FF2B5EF4-FFF2-40B4-BE49-F238E27FC236}">
              <a16:creationId xmlns:a16="http://schemas.microsoft.com/office/drawing/2014/main" xmlns="" id="{C011284B-B0F0-486C-A69F-0A38D408EE06}"/>
            </a:ext>
          </a:extLst>
        </xdr:cNvPr>
        <xdr:cNvSpPr txBox="1"/>
      </xdr:nvSpPr>
      <xdr:spPr>
        <a:xfrm>
          <a:off x="0" y="0"/>
          <a:ext cx="7763256" cy="73011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注意点:</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さらに詳しい情報が必要な場合は、行フィールドまたは列フィールドを追加することができます。この例では、3 つの行のフィールドがあります。</a:t>
          </a:r>
          <a:endParaRPr lang="sq-AL"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1</xdr:col>
      <xdr:colOff>333191</xdr:colOff>
      <xdr:row>8</xdr:row>
      <xdr:rowOff>19951</xdr:rowOff>
    </xdr:from>
    <xdr:to>
      <xdr:col>3</xdr:col>
      <xdr:colOff>1001767</xdr:colOff>
      <xdr:row>14</xdr:row>
      <xdr:rowOff>153852</xdr:rowOff>
    </xdr:to>
    <xdr:sp macro="" textlink="">
      <xdr:nvSpPr>
        <xdr:cNvPr id="3" name="図形_カーブ矢印">
          <a:extLst>
            <a:ext uri="{FF2B5EF4-FFF2-40B4-BE49-F238E27FC236}">
              <a16:creationId xmlns:a16="http://schemas.microsoft.com/office/drawing/2014/main" xmlns="" id="{4AB47227-8AF6-4DE2-BE53-338E3F26ED4D}"/>
            </a:ext>
          </a:extLst>
        </xdr:cNvPr>
        <xdr:cNvSpPr/>
      </xdr:nvSpPr>
      <xdr:spPr>
        <a:xfrm rot="6645800" flipV="1">
          <a:off x="1967366" y="957526"/>
          <a:ext cx="1334051"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0</xdr:col>
      <xdr:colOff>819671</xdr:colOff>
      <xdr:row>7</xdr:row>
      <xdr:rowOff>123827</xdr:rowOff>
    </xdr:from>
    <xdr:to>
      <xdr:col>2</xdr:col>
      <xdr:colOff>619128</xdr:colOff>
      <xdr:row>9</xdr:row>
      <xdr:rowOff>26326</xdr:rowOff>
    </xdr:to>
    <xdr:sp macro="" textlink="">
      <xdr:nvSpPr>
        <xdr:cNvPr id="4" name="ヒント テキスト 24" descr="2 番目の行フィールド ">
          <a:extLst>
            <a:ext uri="{FF2B5EF4-FFF2-40B4-BE49-F238E27FC236}">
              <a16:creationId xmlns:a16="http://schemas.microsoft.com/office/drawing/2014/main" xmlns="" id="{FB102A7F-04E3-4C22-8B94-BE4F42F34EFB}"/>
            </a:ext>
          </a:extLst>
        </xdr:cNvPr>
        <xdr:cNvSpPr txBox="1"/>
      </xdr:nvSpPr>
      <xdr:spPr>
        <a:xfrm>
          <a:off x="819671" y="1524002"/>
          <a:ext cx="1561582"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2 番目の行フィールド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5</xdr:col>
      <xdr:colOff>659782</xdr:colOff>
      <xdr:row>9</xdr:row>
      <xdr:rowOff>2205</xdr:rowOff>
    </xdr:from>
    <xdr:to>
      <xdr:col>6</xdr:col>
      <xdr:colOff>1504951</xdr:colOff>
      <xdr:row>20</xdr:row>
      <xdr:rowOff>38100</xdr:rowOff>
    </xdr:to>
    <xdr:sp macro="" textlink="">
      <xdr:nvSpPr>
        <xdr:cNvPr id="5" name="専門家からのヒント" descr="専門家からのヒント&#10;複数のフィールドを追加できるからといって、必ずしも追加しなければならないわけではありません。この例では正常に動作します。しかし、大量のフィールドで、そのすべてにインデントが含まれると、ピボットテーブルが複雑になり、他のユーザーが理解できなくなる場合があります。 &#10;">
          <a:extLst>
            <a:ext uri="{FF2B5EF4-FFF2-40B4-BE49-F238E27FC236}">
              <a16:creationId xmlns:a16="http://schemas.microsoft.com/office/drawing/2014/main" xmlns="" id="{C4CCE6EA-F934-4D66-8BF9-A25DB0377A92}"/>
            </a:ext>
          </a:extLst>
        </xdr:cNvPr>
        <xdr:cNvSpPr txBox="1"/>
      </xdr:nvSpPr>
      <xdr:spPr>
        <a:xfrm>
          <a:off x="5917582" y="1802430"/>
          <a:ext cx="2226294" cy="2236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専門家からのヒント</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複数のフィールドを追加できるからといって、必ずしも追加しなければならないわけではありません。この</a:t>
          </a:r>
          <a:r>
            <a:rPr lang="ja" sz="1100" b="0" kern="0" baseline="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例では正常に動作します。しかし、</a:t>
          </a: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大量のフィールドで、そのすべてにインデントが含まれると、ピボットテーブルが複雑になり、他のユーザーが理解できなくなる場合があります。 </a:t>
          </a:r>
          <a:endParaRPr lang="en-US" sz="1100" b="0">
            <a:solidFill>
              <a:sysClr val="windowText" lastClr="000000"/>
            </a:solidFill>
            <a:effectLst/>
            <a:latin typeface="Meiryo UI" panose="020B0604030504040204" pitchFamily="50" charset="-128"/>
            <a:ea typeface="Meiryo UI" panose="020B0604030504040204" pitchFamily="50" charset="-128"/>
            <a:cs typeface="Calibri" panose="020F0502020204030204" pitchFamily="34" charset="0"/>
          </a:endParaRPr>
        </a:p>
      </xdr:txBody>
    </xdr:sp>
    <xdr:clientData fLocksWithSheet="0"/>
  </xdr:twoCellAnchor>
  <xdr:twoCellAnchor editAs="absolute">
    <xdr:from>
      <xdr:col>0</xdr:col>
      <xdr:colOff>819671</xdr:colOff>
      <xdr:row>9</xdr:row>
      <xdr:rowOff>170906</xdr:rowOff>
    </xdr:from>
    <xdr:to>
      <xdr:col>2</xdr:col>
      <xdr:colOff>619128</xdr:colOff>
      <xdr:row>11</xdr:row>
      <xdr:rowOff>75310</xdr:rowOff>
    </xdr:to>
    <xdr:sp macro="" textlink="">
      <xdr:nvSpPr>
        <xdr:cNvPr id="6" name="ヒント テキスト 25" descr="3 つ目の行フィールド ">
          <a:extLst>
            <a:ext uri="{FF2B5EF4-FFF2-40B4-BE49-F238E27FC236}">
              <a16:creationId xmlns:a16="http://schemas.microsoft.com/office/drawing/2014/main" xmlns="" id="{3C9F274D-759C-4403-B2D2-B4A58C1F8013}"/>
            </a:ext>
          </a:extLst>
        </xdr:cNvPr>
        <xdr:cNvSpPr txBox="1"/>
      </xdr:nvSpPr>
      <xdr:spPr>
        <a:xfrm>
          <a:off x="819671" y="1971131"/>
          <a:ext cx="1561582" cy="304454"/>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3 つ目の行フィールド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624840</xdr:colOff>
      <xdr:row>9</xdr:row>
      <xdr:rowOff>124370</xdr:rowOff>
    </xdr:from>
    <xdr:to>
      <xdr:col>2</xdr:col>
      <xdr:colOff>934192</xdr:colOff>
      <xdr:row>11</xdr:row>
      <xdr:rowOff>179886</xdr:rowOff>
    </xdr:to>
    <xdr:sp macro="" textlink="">
      <xdr:nvSpPr>
        <xdr:cNvPr id="7" name="図形_下中かっこ">
          <a:extLst>
            <a:ext uri="{FF2B5EF4-FFF2-40B4-BE49-F238E27FC236}">
              <a16:creationId xmlns:a16="http://schemas.microsoft.com/office/drawing/2014/main" xmlns="" id="{869A62DC-09F6-4EA4-B275-5E37D77A5F17}"/>
            </a:ext>
          </a:extLst>
        </xdr:cNvPr>
        <xdr:cNvSpPr/>
      </xdr:nvSpPr>
      <xdr:spPr>
        <a:xfrm>
          <a:off x="2386965" y="1924595"/>
          <a:ext cx="309352" cy="455566"/>
        </a:xfrm>
        <a:prstGeom prst="leftBrace">
          <a:avLst>
            <a:gd name="adj1" fmla="val 34667"/>
            <a:gd name="adj2" fmla="val 48452"/>
          </a:avLst>
        </a:prstGeom>
        <a:ln w="19050">
          <a:prstDash val="sysDash"/>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1</xdr:col>
      <xdr:colOff>333191</xdr:colOff>
      <xdr:row>8</xdr:row>
      <xdr:rowOff>168541</xdr:rowOff>
    </xdr:from>
    <xdr:to>
      <xdr:col>3</xdr:col>
      <xdr:colOff>1001767</xdr:colOff>
      <xdr:row>15</xdr:row>
      <xdr:rowOff>70032</xdr:rowOff>
    </xdr:to>
    <xdr:sp macro="" textlink="">
      <xdr:nvSpPr>
        <xdr:cNvPr id="8" name="図形_カーブ矢印" descr="矢印">
          <a:extLst>
            <a:ext uri="{FF2B5EF4-FFF2-40B4-BE49-F238E27FC236}">
              <a16:creationId xmlns:a16="http://schemas.microsoft.com/office/drawing/2014/main" xmlns="" id="{29453DDD-E84E-4274-8ED3-1FD027BED7C5}"/>
            </a:ext>
          </a:extLst>
        </xdr:cNvPr>
        <xdr:cNvSpPr/>
      </xdr:nvSpPr>
      <xdr:spPr>
        <a:xfrm rot="6645800" flipV="1">
          <a:off x="1983559" y="1089923"/>
          <a:ext cx="1301666" cy="2659301"/>
        </a:xfrm>
        <a:prstGeom prst="arc">
          <a:avLst>
            <a:gd name="adj1" fmla="val 11796840"/>
            <a:gd name="adj2" fmla="val 13141628"/>
          </a:avLst>
        </a:prstGeom>
        <a:ln w="19050">
          <a:headEnd type="arrow" w="med" len="med"/>
          <a:tailEnd type="none" w="med" len="med"/>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xdr:from>
      <xdr:col>0</xdr:col>
      <xdr:colOff>0</xdr:colOff>
      <xdr:row>31</xdr:row>
      <xdr:rowOff>0</xdr:rowOff>
    </xdr:from>
    <xdr:to>
      <xdr:col>6</xdr:col>
      <xdr:colOff>1126275</xdr:colOff>
      <xdr:row>34</xdr:row>
      <xdr:rowOff>96012</xdr:rowOff>
    </xdr:to>
    <xdr:sp macro="" textlink="">
      <xdr:nvSpPr>
        <xdr:cNvPr id="9" name="テキスト_徒歩フッター">
          <a:extLst>
            <a:ext uri="{FF2B5EF4-FFF2-40B4-BE49-F238E27FC236}">
              <a16:creationId xmlns:a16="http://schemas.microsoft.com/office/drawing/2014/main" xmlns="" id="{1321D1F8-A9D2-456B-8DD3-753C5F6F3447}"/>
            </a:ext>
          </a:extLst>
        </xdr:cNvPr>
        <xdr:cNvSpPr txBox="1"/>
      </xdr:nvSpPr>
      <xdr:spPr>
        <a:xfrm>
          <a:off x="0" y="6200775"/>
          <a:ext cx="7765200" cy="69608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xdr:from>
      <xdr:col>5</xdr:col>
      <xdr:colOff>955675</xdr:colOff>
      <xdr:row>31</xdr:row>
      <xdr:rowOff>155448</xdr:rowOff>
    </xdr:from>
    <xdr:to>
      <xdr:col>6</xdr:col>
      <xdr:colOff>780550</xdr:colOff>
      <xdr:row>33</xdr:row>
      <xdr:rowOff>131064</xdr:rowOff>
    </xdr:to>
    <xdr:sp macro="" textlink="">
      <xdr:nvSpPr>
        <xdr:cNvPr id="10"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64589D57-8C0B-4591-9AA5-A837B1CFDA08}"/>
            </a:ext>
          </a:extLst>
        </xdr:cNvPr>
        <xdr:cNvSpPr/>
      </xdr:nvSpPr>
      <xdr:spPr>
        <a:xfrm>
          <a:off x="6213475" y="6356223"/>
          <a:ext cx="1206000" cy="3756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xdr:from>
      <xdr:col>0</xdr:col>
      <xdr:colOff>304800</xdr:colOff>
      <xdr:row>31</xdr:row>
      <xdr:rowOff>155448</xdr:rowOff>
    </xdr:from>
    <xdr:to>
      <xdr:col>1</xdr:col>
      <xdr:colOff>539250</xdr:colOff>
      <xdr:row>33</xdr:row>
      <xdr:rowOff>131064</xdr:rowOff>
    </xdr:to>
    <xdr:sp macro="" textlink="">
      <xdr:nvSpPr>
        <xdr:cNvPr id="11"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742B494E-BF3E-4F1F-BCD3-F71BF8F93B22}"/>
            </a:ext>
          </a:extLst>
        </xdr:cNvPr>
        <xdr:cNvSpPr/>
      </xdr:nvSpPr>
      <xdr:spPr>
        <a:xfrm flipH="1">
          <a:off x="304800" y="6356223"/>
          <a:ext cx="1206000" cy="3756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xdr:from>
      <xdr:col>5</xdr:col>
      <xdr:colOff>314325</xdr:colOff>
      <xdr:row>10</xdr:row>
      <xdr:rowOff>9525</xdr:rowOff>
    </xdr:from>
    <xdr:to>
      <xdr:col>5</xdr:col>
      <xdr:colOff>761702</xdr:colOff>
      <xdr:row>12</xdr:row>
      <xdr:rowOff>75902</xdr:rowOff>
    </xdr:to>
    <xdr:pic>
      <xdr:nvPicPr>
        <xdr:cNvPr id="13" name="専門的なヒントのフクロウ">
          <a:extLst>
            <a:ext uri="{FF2B5EF4-FFF2-40B4-BE49-F238E27FC236}">
              <a16:creationId xmlns:a16="http://schemas.microsoft.com/office/drawing/2014/main" xmlns="" id="{488FB37E-34F1-46FE-97A8-7EF5F49731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4962525" y="1914525"/>
          <a:ext cx="447377" cy="447377"/>
        </a:xfrm>
        <a:prstGeom prst="rect">
          <a:avLst/>
        </a:prstGeom>
      </xdr:spPr>
    </xdr:pic>
    <xdr:clientData/>
  </xdr:twoCellAnchor>
  <xdr:twoCellAnchor editAs="absolute">
    <xdr:from>
      <xdr:col>0</xdr:col>
      <xdr:colOff>819671</xdr:colOff>
      <xdr:row>6</xdr:row>
      <xdr:rowOff>114302</xdr:rowOff>
    </xdr:from>
    <xdr:to>
      <xdr:col>2</xdr:col>
      <xdr:colOff>619128</xdr:colOff>
      <xdr:row>8</xdr:row>
      <xdr:rowOff>16801</xdr:rowOff>
    </xdr:to>
    <xdr:sp macro="" textlink="">
      <xdr:nvSpPr>
        <xdr:cNvPr id="14" name="ヒント テキスト 23" descr="2 番目の行フィールド ">
          <a:extLst>
            <a:ext uri="{FF2B5EF4-FFF2-40B4-BE49-F238E27FC236}">
              <a16:creationId xmlns:a16="http://schemas.microsoft.com/office/drawing/2014/main" xmlns="" id="{75DC3FB1-7CC2-43EC-8086-64ADE3E22A58}"/>
            </a:ext>
          </a:extLst>
        </xdr:cNvPr>
        <xdr:cNvSpPr txBox="1"/>
      </xdr:nvSpPr>
      <xdr:spPr>
        <a:xfrm>
          <a:off x="819671" y="1314452"/>
          <a:ext cx="1561582" cy="302549"/>
        </a:xfrm>
        <a:prstGeom prst="rect">
          <a:avLst/>
        </a:prstGeom>
        <a:noFill/>
        <a:ln w="9525">
          <a:noFill/>
          <a:miter lim="800000"/>
          <a:headEnd/>
          <a:tailEnd/>
        </a:ln>
      </xdr:spPr>
      <xdr:txBody>
        <a:bodyPr rot="0" vert="horz" wrap="square" lIns="91440" tIns="45720" rIns="91440" bIns="45720" rtlCol="0" anchor="ctr" anchorCtr="0">
          <a:noAutofit/>
        </a:bodyPr>
        <a:lstStyle/>
        <a:p>
          <a:pPr algn="r" rtl="0" eaLnBrk="1" fontAlgn="auto" latinLnBrk="0" hangingPunct="1"/>
          <a:r>
            <a:rPr lang="ja" sz="1100" b="0" i="0" baseline="0">
              <a:effectLst/>
              <a:latin typeface="Meiryo UI" panose="020B0604030504040204" pitchFamily="50" charset="-128"/>
              <a:ea typeface="Meiryo UI" panose="020B0604030504040204" pitchFamily="50" charset="-128"/>
              <a:cs typeface="Calibri" panose="020F0502020204030204" pitchFamily="34" charset="0"/>
            </a:rPr>
            <a:t>最初の行フィールド </a:t>
          </a:r>
          <a:endParaRPr lang="sq-AL" sz="110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390143</xdr:colOff>
      <xdr:row>21</xdr:row>
      <xdr:rowOff>53615</xdr:rowOff>
    </xdr:to>
    <xdr:grpSp>
      <xdr:nvGrpSpPr>
        <xdr:cNvPr id="2" name="グループ_徒歩">
          <a:extLst>
            <a:ext uri="{FF2B5EF4-FFF2-40B4-BE49-F238E27FC236}">
              <a16:creationId xmlns:a16="http://schemas.microsoft.com/office/drawing/2014/main" xmlns="" id="{0CBCAAD8-AC3E-432E-BD29-4DB76654AE20}"/>
            </a:ext>
          </a:extLst>
        </xdr:cNvPr>
        <xdr:cNvGrpSpPr/>
      </xdr:nvGrpSpPr>
      <xdr:grpSpPr>
        <a:xfrm>
          <a:off x="0" y="0"/>
          <a:ext cx="7791068" cy="4254140"/>
          <a:chOff x="0" y="0"/>
          <a:chExt cx="7781543" cy="4487988"/>
        </a:xfrm>
      </xdr:grpSpPr>
      <xdr:sp macro="" textlink="">
        <xdr:nvSpPr>
          <xdr:cNvPr id="3" name="テキスト_徒歩ヘッダー" descr="最初のチュートリアルでは、ピボットテーブルの概念を紹介しました。値フィールドを細分化する条件として、行フィールドを使用する方法についても説明しました。   ">
            <a:extLst>
              <a:ext uri="{FF2B5EF4-FFF2-40B4-BE49-F238E27FC236}">
                <a16:creationId xmlns:a16="http://schemas.microsoft.com/office/drawing/2014/main" xmlns="" id="{185A756E-1A26-4CD6-B712-C790CFE2BC55}"/>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最初のチュートリアルでは、ピボットテーブルの概念を紹介しました</a:t>
            </a:r>
            <a:r>
              <a:rPr lang="ja" sz="1500" b="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また、値フィールドを分割する条件として行フィールドを使用する方法についても説明しました。   </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005F1675-138F-4865-9273-49994D27F04B}"/>
              </a:ext>
            </a:extLst>
          </xdr:cNvPr>
          <xdr:cNvSpPr txBox="1"/>
        </xdr:nvSpPr>
        <xdr:spPr>
          <a:xfrm>
            <a:off x="0" y="3820473"/>
            <a:ext cx="7781543" cy="6675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へ] をクリックして次のワークシートに移動する">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B3B405CA-35F3-49D1-99DC-0B651E8D2288}"/>
              </a:ext>
            </a:extLst>
          </xdr:cNvPr>
          <xdr:cNvSpPr/>
        </xdr:nvSpPr>
        <xdr:spPr>
          <a:xfrm>
            <a:off x="6261100" y="3975922"/>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へ] をクリックして前のワークシートに戻る">
            <a:hlinkClick xmlns:r="http://schemas.openxmlformats.org/officeDocument/2006/relationships" r:id="rId2" tooltip="前のシートに戻るには、ここをクリックします"/>
            <a:extLst>
              <a:ext uri="{FF2B5EF4-FFF2-40B4-BE49-F238E27FC236}">
                <a16:creationId xmlns:a16="http://schemas.microsoft.com/office/drawing/2014/main" xmlns="" id="{3197360C-67E5-48ED-B801-FE89FD94C37A}"/>
              </a:ext>
            </a:extLst>
          </xdr:cNvPr>
          <xdr:cNvSpPr/>
        </xdr:nvSpPr>
        <xdr:spPr>
          <a:xfrm flipH="1">
            <a:off x="304800" y="3975922"/>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5</xdr:col>
      <xdr:colOff>438150</xdr:colOff>
      <xdr:row>8</xdr:row>
      <xdr:rowOff>3810</xdr:rowOff>
    </xdr:from>
    <xdr:to>
      <xdr:col>6</xdr:col>
      <xdr:colOff>753999</xdr:colOff>
      <xdr:row>9</xdr:row>
      <xdr:rowOff>123825</xdr:rowOff>
    </xdr:to>
    <xdr:sp macro="" textlink="">
      <xdr:nvSpPr>
        <xdr:cNvPr id="8" name="ヒント テキスト 23" descr="この例では行フィールドが...">
          <a:extLst>
            <a:ext uri="{FF2B5EF4-FFF2-40B4-BE49-F238E27FC236}">
              <a16:creationId xmlns:a16="http://schemas.microsoft.com/office/drawing/2014/main" xmlns="" id="{C7DEB72F-40D0-4C86-85B9-7E4546FEA1AF}"/>
            </a:ext>
          </a:extLst>
        </xdr:cNvPr>
        <xdr:cNvSpPr txBox="1"/>
      </xdr:nvSpPr>
      <xdr:spPr>
        <a:xfrm>
          <a:off x="4524375" y="1604010"/>
          <a:ext cx="1106424" cy="32004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行フィールドが...</a:t>
          </a:r>
        </a:p>
      </xdr:txBody>
    </xdr:sp>
    <xdr:clientData/>
  </xdr:twoCellAnchor>
  <xdr:twoCellAnchor editAs="absolute">
    <xdr:from>
      <xdr:col>8</xdr:col>
      <xdr:colOff>38100</xdr:colOff>
      <xdr:row>14</xdr:row>
      <xdr:rowOff>12827</xdr:rowOff>
    </xdr:from>
    <xdr:to>
      <xdr:col>8</xdr:col>
      <xdr:colOff>871030</xdr:colOff>
      <xdr:row>15</xdr:row>
      <xdr:rowOff>50546</xdr:rowOff>
    </xdr:to>
    <xdr:sp macro="" textlink="">
      <xdr:nvSpPr>
        <xdr:cNvPr id="9" name="図形_下中かっこ">
          <a:extLst>
            <a:ext uri="{FF2B5EF4-FFF2-40B4-BE49-F238E27FC236}">
              <a16:creationId xmlns:a16="http://schemas.microsoft.com/office/drawing/2014/main" xmlns="" id="{92B8F965-071F-42FF-AA9B-5303C40BF326}"/>
            </a:ext>
          </a:extLst>
        </xdr:cNvPr>
        <xdr:cNvSpPr/>
      </xdr:nvSpPr>
      <xdr:spPr>
        <a:xfrm rot="5400000" flipH="1" flipV="1">
          <a:off x="6850793" y="2515584"/>
          <a:ext cx="237744" cy="832930"/>
        </a:xfrm>
        <a:prstGeom prst="leftBrace">
          <a:avLst>
            <a:gd name="adj1" fmla="val 34667"/>
            <a:gd name="adj2" fmla="val 48679"/>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7</xdr:col>
      <xdr:colOff>238125</xdr:colOff>
      <xdr:row>15</xdr:row>
      <xdr:rowOff>20955</xdr:rowOff>
    </xdr:from>
    <xdr:to>
      <xdr:col>9</xdr:col>
      <xdr:colOff>506730</xdr:colOff>
      <xdr:row>17</xdr:row>
      <xdr:rowOff>68961</xdr:rowOff>
    </xdr:to>
    <xdr:sp macro="" textlink="">
      <xdr:nvSpPr>
        <xdr:cNvPr id="10" name="ヒント テキスト 24" descr="...値フィールドを分割します。">
          <a:extLst>
            <a:ext uri="{FF2B5EF4-FFF2-40B4-BE49-F238E27FC236}">
              <a16:creationId xmlns:a16="http://schemas.microsoft.com/office/drawing/2014/main" xmlns="" id="{B4436690-B71C-4641-8920-34AF6EF7741D}"/>
            </a:ext>
          </a:extLst>
        </xdr:cNvPr>
        <xdr:cNvSpPr txBox="1"/>
      </xdr:nvSpPr>
      <xdr:spPr>
        <a:xfrm>
          <a:off x="6038850" y="3021330"/>
          <a:ext cx="1868805" cy="448056"/>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...値フィールドに分割されます。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6</xdr:col>
      <xdr:colOff>174096</xdr:colOff>
      <xdr:row>6</xdr:row>
      <xdr:rowOff>2956</xdr:rowOff>
    </xdr:from>
    <xdr:to>
      <xdr:col>6</xdr:col>
      <xdr:colOff>864163</xdr:colOff>
      <xdr:row>9</xdr:row>
      <xdr:rowOff>187927</xdr:rowOff>
    </xdr:to>
    <xdr:sp macro="" textlink="">
      <xdr:nvSpPr>
        <xdr:cNvPr id="11" name="図形_カーブ矢印">
          <a:extLst>
            <a:ext uri="{FF2B5EF4-FFF2-40B4-BE49-F238E27FC236}">
              <a16:creationId xmlns:a16="http://schemas.microsoft.com/office/drawing/2014/main" xmlns="" id="{5FD1F551-2AA0-42BD-8FF5-F486B07FB2A4}"/>
            </a:ext>
          </a:extLst>
        </xdr:cNvPr>
        <xdr:cNvSpPr/>
      </xdr:nvSpPr>
      <xdr:spPr>
        <a:xfrm rot="13532850">
          <a:off x="5003407" y="1250595"/>
          <a:ext cx="78504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7</xdr:col>
      <xdr:colOff>37084</xdr:colOff>
      <xdr:row>4</xdr:row>
      <xdr:rowOff>169545</xdr:rowOff>
    </xdr:from>
    <xdr:to>
      <xdr:col>8</xdr:col>
      <xdr:colOff>857250</xdr:colOff>
      <xdr:row>7</xdr:row>
      <xdr:rowOff>197744</xdr:rowOff>
    </xdr:to>
    <xdr:grpSp>
      <xdr:nvGrpSpPr>
        <xdr:cNvPr id="12" name="グループ 11">
          <a:extLst>
            <a:ext uri="{FF2B5EF4-FFF2-40B4-BE49-F238E27FC236}">
              <a16:creationId xmlns:a16="http://schemas.microsoft.com/office/drawing/2014/main" xmlns="" id="{FBC05569-3D38-4A31-9736-B326F32A6F91}"/>
            </a:ext>
          </a:extLst>
        </xdr:cNvPr>
        <xdr:cNvGrpSpPr/>
      </xdr:nvGrpSpPr>
      <xdr:grpSpPr>
        <a:xfrm>
          <a:off x="5837809" y="969645"/>
          <a:ext cx="1534541" cy="628274"/>
          <a:chOff x="4409059" y="1007745"/>
          <a:chExt cx="1584007" cy="647323"/>
        </a:xfrm>
      </xdr:grpSpPr>
      <xdr:sp macro="" textlink="">
        <xdr:nvSpPr>
          <xdr:cNvPr id="13" name="ヒント テキスト 2" descr="この単純なピボットテーブルは、[購入者] と [合計金額] によってデータを集計します">
            <a:extLst>
              <a:ext uri="{FF2B5EF4-FFF2-40B4-BE49-F238E27FC236}">
                <a16:creationId xmlns:a16="http://schemas.microsoft.com/office/drawing/2014/main" xmlns="" id="{4F89901B-E2A4-432F-A906-7DAD21017051}"/>
              </a:ext>
            </a:extLst>
          </xdr:cNvPr>
          <xdr:cNvSpPr txBox="1">
            <a:spLocks noChangeArrowheads="1"/>
          </xdr:cNvSpPr>
        </xdr:nvSpPr>
        <xdr:spPr bwMode="auto">
          <a:xfrm>
            <a:off x="4549983" y="1007745"/>
            <a:ext cx="1302406"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ピボットテーブル</a:t>
            </a:r>
          </a:p>
        </xdr:txBody>
      </xdr:sp>
      <xdr:sp macro="" textlink="">
        <xdr:nvSpPr>
          <xdr:cNvPr id="14" name="大かっこ 2">
            <a:extLst>
              <a:ext uri="{FF2B5EF4-FFF2-40B4-BE49-F238E27FC236}">
                <a16:creationId xmlns:a16="http://schemas.microsoft.com/office/drawing/2014/main" xmlns="" id="{8AB9F8C4-EDB2-4327-8FFC-6FE50E98A2E6}"/>
              </a:ext>
            </a:extLst>
          </xdr:cNvPr>
          <xdr:cNvSpPr/>
        </xdr:nvSpPr>
        <xdr:spPr>
          <a:xfrm rot="5400000">
            <a:off x="5086762" y="748765"/>
            <a:ext cx="228601" cy="158400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sz="1100">
              <a:latin typeface="Meiryo UI" panose="020B0604030504040204" pitchFamily="50" charset="-128"/>
              <a:ea typeface="Meiryo UI" panose="020B0604030504040204" pitchFamily="50"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705231</xdr:colOff>
      <xdr:row>3</xdr:row>
      <xdr:rowOff>130044</xdr:rowOff>
    </xdr:to>
    <xdr:sp macro="" textlink="">
      <xdr:nvSpPr>
        <xdr:cNvPr id="2" name="テキスト_徒歩ヘッダー" descr="練習の準備ができたら、下のデータをご覧ください。次のシートに移動し、ここまでに学習した内容を練習します。 ">
          <a:extLst>
            <a:ext uri="{FF2B5EF4-FFF2-40B4-BE49-F238E27FC236}">
              <a16:creationId xmlns:a16="http://schemas.microsoft.com/office/drawing/2014/main" xmlns="" id="{CCEE35F0-FCC2-4B95-A11B-3B4CB8D95751}"/>
            </a:ext>
          </a:extLst>
        </xdr:cNvPr>
        <xdr:cNvSpPr txBox="1"/>
      </xdr:nvSpPr>
      <xdr:spPr>
        <a:xfrm>
          <a:off x="0" y="0"/>
          <a:ext cx="7763256" cy="73011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他の練習の準備はできましたか。</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下のデータをご覧ください。準備ができたら、下にスクロールして [</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次へ</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 をクリックし、学習した内容を練習しましょう。 </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5</xdr:col>
      <xdr:colOff>79548</xdr:colOff>
      <xdr:row>5</xdr:row>
      <xdr:rowOff>121770</xdr:rowOff>
    </xdr:from>
    <xdr:to>
      <xdr:col>9</xdr:col>
      <xdr:colOff>95251</xdr:colOff>
      <xdr:row>14</xdr:row>
      <xdr:rowOff>38100</xdr:rowOff>
    </xdr:to>
    <xdr:grpSp>
      <xdr:nvGrpSpPr>
        <xdr:cNvPr id="3" name="グループ 2">
          <a:extLst>
            <a:ext uri="{FF2B5EF4-FFF2-40B4-BE49-F238E27FC236}">
              <a16:creationId xmlns:a16="http://schemas.microsoft.com/office/drawing/2014/main" xmlns="" id="{021840A9-BAB3-4E80-8046-39C0DD949DA0}"/>
            </a:ext>
          </a:extLst>
        </xdr:cNvPr>
        <xdr:cNvGrpSpPr/>
      </xdr:nvGrpSpPr>
      <xdr:grpSpPr>
        <a:xfrm>
          <a:off x="4765848" y="1121895"/>
          <a:ext cx="3178003" cy="1716555"/>
          <a:chOff x="3165648" y="1150470"/>
          <a:chExt cx="3178003" cy="1808036"/>
        </a:xfrm>
      </xdr:grpSpPr>
      <xdr:sp macro="" textlink="">
        <xdr:nvSpPr>
          <xdr:cNvPr id="4" name="重要な詳細情報のステップ" descr="こちらをご覧ください&#10;すべての行のデータを見る必要はありません。最初の行のフィールド名だけを見てください。これらを次のシートで操作します。準備ができたら、下にスクロールして [次へ] をクリックします。 &#10;">
            <a:extLst>
              <a:ext uri="{FF2B5EF4-FFF2-40B4-BE49-F238E27FC236}">
                <a16:creationId xmlns:a16="http://schemas.microsoft.com/office/drawing/2014/main" xmlns="" id="{52FBD275-FC21-447C-AC41-552726B979F5}"/>
              </a:ext>
            </a:extLst>
          </xdr:cNvPr>
          <xdr:cNvSpPr txBox="1"/>
        </xdr:nvSpPr>
        <xdr:spPr>
          <a:xfrm>
            <a:off x="3922201" y="1303742"/>
            <a:ext cx="2421450" cy="1654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rPr>
              <a:t>こちらをご覧ください</a:t>
            </a:r>
            <a:endParaRPr lang="en-US" altLang="ja" sz="1200" b="1" kern="0">
              <a:solidFill>
                <a:srgbClr val="ED7D31">
                  <a:lumMod val="60000"/>
                  <a:lumOff val="40000"/>
                </a:srgbClr>
              </a:solidFill>
              <a:latin typeface="Meiryo UI" panose="020B0604030504040204" pitchFamily="50" charset="-128"/>
              <a:ea typeface="Meiryo UI" panose="020B0604030504040204" pitchFamily="50" charset="-128"/>
              <a:cs typeface="Calibri" panose="020F0502020204030204" pitchFamily="34" charset="0"/>
            </a:endParaRPr>
          </a:p>
          <a:p>
            <a:pPr lvl="0" rtl="0">
              <a:defRPr/>
            </a:pP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すべての行のデータを見る必要はありません。最初の行のフィールド名だけを見てください。これらを次のシートで操作します。準備ができたら、下にスクロールして [</a:t>
            </a:r>
            <a:r>
              <a:rPr lang="ja" sz="1100" b="1"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次へ</a:t>
            </a:r>
            <a:r>
              <a:rPr lang="ja" sz="1100" b="0" kern="0">
                <a:solidFill>
                  <a:sysClr val="windowText" lastClr="000000"/>
                </a:solidFill>
                <a:latin typeface="Meiryo UI" panose="020B0604030504040204" pitchFamily="50" charset="-128"/>
                <a:ea typeface="Meiryo UI" panose="020B0604030504040204" pitchFamily="50" charset="-128"/>
                <a:cs typeface="Calibri" panose="020F0502020204030204" pitchFamily="34" charset="0"/>
              </a:rPr>
              <a:t>] をクリックします。 </a:t>
            </a:r>
            <a:endParaRPr lang="en-US" sz="1100" b="0">
              <a:solidFill>
                <a:sysClr val="windowText" lastClr="000000"/>
              </a:solidFill>
              <a:effectLst/>
              <a:latin typeface="Meiryo UI" panose="020B0604030504040204" pitchFamily="50" charset="-128"/>
              <a:ea typeface="Meiryo UI" panose="020B0604030504040204" pitchFamily="50" charset="-128"/>
              <a:cs typeface="Calibri" panose="020F0502020204030204" pitchFamily="34" charset="0"/>
            </a:endParaRPr>
          </a:p>
        </xdr:txBody>
      </xdr:sp>
      <xdr:pic>
        <xdr:nvPicPr>
          <xdr:cNvPr id="5" name="虫眼鏡">
            <a:extLst>
              <a:ext uri="{FF2B5EF4-FFF2-40B4-BE49-F238E27FC236}">
                <a16:creationId xmlns:a16="http://schemas.microsoft.com/office/drawing/2014/main" xmlns="" id="{F392BC21-3435-49F6-92CB-9D39A5D68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flipH="1">
            <a:off x="3695700" y="1274775"/>
            <a:ext cx="337980" cy="337980"/>
          </a:xfrm>
          <a:prstGeom prst="rect">
            <a:avLst/>
          </a:prstGeom>
        </xdr:spPr>
      </xdr:pic>
      <xdr:sp macro="" textlink="">
        <xdr:nvSpPr>
          <xdr:cNvPr id="6" name="矢印">
            <a:extLst>
              <a:ext uri="{FF2B5EF4-FFF2-40B4-BE49-F238E27FC236}">
                <a16:creationId xmlns:a16="http://schemas.microsoft.com/office/drawing/2014/main" xmlns="" id="{EC81B770-C86D-413B-8F46-1B5A181A5B4F}"/>
              </a:ext>
            </a:extLst>
          </xdr:cNvPr>
          <xdr:cNvSpPr/>
        </xdr:nvSpPr>
        <xdr:spPr>
          <a:xfrm rot="19961319">
            <a:off x="3165648" y="1150470"/>
            <a:ext cx="459212" cy="406164"/>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grpSp>
    <xdr:clientData fLocksWithSheet="0"/>
  </xdr:twoCellAnchor>
  <xdr:twoCellAnchor>
    <xdr:from>
      <xdr:col>0</xdr:col>
      <xdr:colOff>0</xdr:colOff>
      <xdr:row>56</xdr:row>
      <xdr:rowOff>0</xdr:rowOff>
    </xdr:from>
    <xdr:to>
      <xdr:col>8</xdr:col>
      <xdr:colOff>707175</xdr:colOff>
      <xdr:row>59</xdr:row>
      <xdr:rowOff>96012</xdr:rowOff>
    </xdr:to>
    <xdr:sp macro="" textlink="">
      <xdr:nvSpPr>
        <xdr:cNvPr id="7" name="テキスト_徒歩フッター">
          <a:extLst>
            <a:ext uri="{FF2B5EF4-FFF2-40B4-BE49-F238E27FC236}">
              <a16:creationId xmlns:a16="http://schemas.microsoft.com/office/drawing/2014/main" xmlns="" id="{B403A251-9EDF-4EB3-A0DF-53BE1751442B}"/>
            </a:ext>
          </a:extLst>
        </xdr:cNvPr>
        <xdr:cNvSpPr txBox="1"/>
      </xdr:nvSpPr>
      <xdr:spPr>
        <a:xfrm>
          <a:off x="0" y="11201400"/>
          <a:ext cx="7765200" cy="69608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xdr:from>
      <xdr:col>6</xdr:col>
      <xdr:colOff>774700</xdr:colOff>
      <xdr:row>56</xdr:row>
      <xdr:rowOff>155448</xdr:rowOff>
    </xdr:from>
    <xdr:to>
      <xdr:col>8</xdr:col>
      <xdr:colOff>399550</xdr:colOff>
      <xdr:row>58</xdr:row>
      <xdr:rowOff>131064</xdr:rowOff>
    </xdr:to>
    <xdr:sp macro="" textlink="">
      <xdr:nvSpPr>
        <xdr:cNvPr id="8" name="テキスト_徒歩次" descr="次へ">
          <a:hlinkClick xmlns:r="http://schemas.openxmlformats.org/officeDocument/2006/relationships" r:id="rId3" tooltip="次のシートに移動するには、ここをクリックします"/>
          <a:extLst>
            <a:ext uri="{FF2B5EF4-FFF2-40B4-BE49-F238E27FC236}">
              <a16:creationId xmlns:a16="http://schemas.microsoft.com/office/drawing/2014/main" xmlns="" id="{8F0DDE7E-97D8-4996-BB35-E163C905E79D}"/>
            </a:ext>
          </a:extLst>
        </xdr:cNvPr>
        <xdr:cNvSpPr/>
      </xdr:nvSpPr>
      <xdr:spPr>
        <a:xfrm>
          <a:off x="6251575" y="11356848"/>
          <a:ext cx="1206000" cy="3756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xdr:from>
      <xdr:col>0</xdr:col>
      <xdr:colOff>304800</xdr:colOff>
      <xdr:row>56</xdr:row>
      <xdr:rowOff>155448</xdr:rowOff>
    </xdr:from>
    <xdr:to>
      <xdr:col>1</xdr:col>
      <xdr:colOff>720225</xdr:colOff>
      <xdr:row>58</xdr:row>
      <xdr:rowOff>131064</xdr:rowOff>
    </xdr:to>
    <xdr:sp macro="" textlink="">
      <xdr:nvSpPr>
        <xdr:cNvPr id="9" name="テキスト_徒歩前" descr="前へ​​">
          <a:hlinkClick xmlns:r="http://schemas.openxmlformats.org/officeDocument/2006/relationships" r:id="rId4" tooltip="前のシートに戻るには、ここをクリックします"/>
          <a:extLst>
            <a:ext uri="{FF2B5EF4-FFF2-40B4-BE49-F238E27FC236}">
              <a16:creationId xmlns:a16="http://schemas.microsoft.com/office/drawing/2014/main" xmlns="" id="{D7B07658-6960-46E3-A1DF-B4F3A410DB88}"/>
            </a:ext>
          </a:extLst>
        </xdr:cNvPr>
        <xdr:cNvSpPr/>
      </xdr:nvSpPr>
      <xdr:spPr>
        <a:xfrm flipH="1">
          <a:off x="304800" y="11356848"/>
          <a:ext cx="1206000" cy="3756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481615</xdr:colOff>
      <xdr:row>3</xdr:row>
      <xdr:rowOff>7515</xdr:rowOff>
    </xdr:from>
    <xdr:to>
      <xdr:col>2</xdr:col>
      <xdr:colOff>281590</xdr:colOff>
      <xdr:row>10</xdr:row>
      <xdr:rowOff>7515</xdr:rowOff>
    </xdr:to>
    <xdr:sp macro="" textlink="" fLocksText="0">
      <xdr:nvSpPr>
        <xdr:cNvPr id="4" name="テキスト_プラクティス 1" descr="下のピボットテーブルは、前のシートのデータを基に作成しました。下のピボットテーブル内のいずれかの場所をクリックしてください。">
          <a:extLst>
            <a:ext uri="{FF2B5EF4-FFF2-40B4-BE49-F238E27FC236}">
              <a16:creationId xmlns:a16="http://schemas.microsoft.com/office/drawing/2014/main" xmlns="" id="{72BF67E5-01C5-4639-BB90-719974573099}"/>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下のピボットテーブルは、前のシートのデータを基に作成しました。下のピボットテーブル内のいずれかの場所をクリックしてください。 </a:t>
          </a:r>
        </a:p>
      </xdr:txBody>
    </xdr:sp>
    <xdr:clientData/>
  </xdr:twoCellAnchor>
  <xdr:twoCellAnchor editAs="absolute">
    <xdr:from>
      <xdr:col>2</xdr:col>
      <xdr:colOff>684802</xdr:colOff>
      <xdr:row>3</xdr:row>
      <xdr:rowOff>7514</xdr:rowOff>
    </xdr:from>
    <xdr:to>
      <xdr:col>4</xdr:col>
      <xdr:colOff>141877</xdr:colOff>
      <xdr:row>11</xdr:row>
      <xdr:rowOff>228599</xdr:rowOff>
    </xdr:to>
    <xdr:sp macro="" textlink="" fLocksText="0">
      <xdr:nvSpPr>
        <xdr:cNvPr id="5" name="txt_Practice2" descr="ピボットテーブルのフィールド リストが右側に表示されます。表示されない場合は、下のピボットテーブルを右クリックして、[フィールド リストを表示する] をクリックします。">
          <a:extLst>
            <a:ext uri="{FF2B5EF4-FFF2-40B4-BE49-F238E27FC236}">
              <a16:creationId xmlns:a16="http://schemas.microsoft.com/office/drawing/2014/main" xmlns="" id="{29F2BD57-0DF2-4B3F-967F-0A8110FCAE3E}"/>
            </a:ext>
          </a:extLst>
        </xdr:cNvPr>
        <xdr:cNvSpPr txBox="1"/>
      </xdr:nvSpPr>
      <xdr:spPr>
        <a:xfrm>
          <a:off x="2256427" y="579014"/>
          <a:ext cx="1390650" cy="178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リストが右側に表示されていますか。順調です(表示されていない場合は、下のピボットテーブルを右クリックして、[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lang="sq-AL" sz="1000" b="0">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4</xdr:col>
      <xdr:colOff>573064</xdr:colOff>
      <xdr:row>3</xdr:row>
      <xdr:rowOff>7515</xdr:rowOff>
    </xdr:from>
    <xdr:to>
      <xdr:col>6</xdr:col>
      <xdr:colOff>273026</xdr:colOff>
      <xdr:row>11</xdr:row>
      <xdr:rowOff>238125</xdr:rowOff>
    </xdr:to>
    <xdr:sp macro="" textlink="" fLocksText="0">
      <xdr:nvSpPr>
        <xdr:cNvPr id="6" name="テキスト_プラクティス 3" descr="フィールド リストで、[販売担当] フィールドを [行] または [列] のどちらかにドラッグして、秋に最も多く販売したユーザーが誰か回答してください。">
          <a:extLst>
            <a:ext uri="{FF2B5EF4-FFF2-40B4-BE49-F238E27FC236}">
              <a16:creationId xmlns:a16="http://schemas.microsoft.com/office/drawing/2014/main" xmlns="" id="{85395BF3-BC0C-4171-8401-993AF1C2671B}"/>
            </a:ext>
          </a:extLst>
        </xdr:cNvPr>
        <xdr:cNvSpPr txBox="1"/>
      </xdr:nvSpPr>
      <xdr:spPr>
        <a:xfrm>
          <a:off x="4078264" y="579015"/>
          <a:ext cx="1385887" cy="1792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次の質問に答えられるように、フィールド リストで、[</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販売担当</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フィールドを</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行</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または [</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列</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のどちらかにドラッグしてください。秋に最も多く販売したユーザーは誰ですか?</a:t>
          </a:r>
          <a:endParaRPr lang="en-US" sz="1000">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0</xdr:col>
      <xdr:colOff>76085</xdr:colOff>
      <xdr:row>3</xdr:row>
      <xdr:rowOff>7516</xdr:rowOff>
    </xdr:from>
    <xdr:to>
      <xdr:col>0</xdr:col>
      <xdr:colOff>450989</xdr:colOff>
      <xdr:row>5</xdr:row>
      <xdr:rowOff>1420</xdr:rowOff>
    </xdr:to>
    <xdr:sp macro="" textlink="" fLocksText="0">
      <xdr:nvSpPr>
        <xdr:cNvPr id="7" name="図形_プラクティス 1" descr="手順 1">
          <a:extLst>
            <a:ext uri="{FF2B5EF4-FFF2-40B4-BE49-F238E27FC236}">
              <a16:creationId xmlns:a16="http://schemas.microsoft.com/office/drawing/2014/main" xmlns="" id="{F0AE661B-4AB6-4138-BFC2-72C570F368E3}"/>
            </a:ext>
          </a:extLst>
        </xdr:cNvPr>
        <xdr:cNvSpPr/>
      </xdr:nvSpPr>
      <xdr:spPr>
        <a:xfrm>
          <a:off x="76085" y="57901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339023</xdr:colOff>
      <xdr:row>3</xdr:row>
      <xdr:rowOff>7515</xdr:rowOff>
    </xdr:from>
    <xdr:to>
      <xdr:col>2</xdr:col>
      <xdr:colOff>713927</xdr:colOff>
      <xdr:row>5</xdr:row>
      <xdr:rowOff>1419</xdr:rowOff>
    </xdr:to>
    <xdr:sp macro="" textlink="" fLocksText="0">
      <xdr:nvSpPr>
        <xdr:cNvPr id="8" name="shp_Practice2" descr="手順 2">
          <a:extLst>
            <a:ext uri="{FF2B5EF4-FFF2-40B4-BE49-F238E27FC236}">
              <a16:creationId xmlns:a16="http://schemas.microsoft.com/office/drawing/2014/main" xmlns="" id="{A2AF9C50-C7DA-4A24-8F37-46DCE095E146}"/>
            </a:ext>
          </a:extLst>
        </xdr:cNvPr>
        <xdr:cNvSpPr/>
      </xdr:nvSpPr>
      <xdr:spPr>
        <a:xfrm>
          <a:off x="1910648"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4</xdr:col>
      <xdr:colOff>259060</xdr:colOff>
      <xdr:row>3</xdr:row>
      <xdr:rowOff>7515</xdr:rowOff>
    </xdr:from>
    <xdr:to>
      <xdr:col>4</xdr:col>
      <xdr:colOff>633964</xdr:colOff>
      <xdr:row>5</xdr:row>
      <xdr:rowOff>1419</xdr:rowOff>
    </xdr:to>
    <xdr:sp macro="" textlink="" fLocksText="0">
      <xdr:nvSpPr>
        <xdr:cNvPr id="9" name="図形_プラクティス 3" descr="手順 3">
          <a:extLst>
            <a:ext uri="{FF2B5EF4-FFF2-40B4-BE49-F238E27FC236}">
              <a16:creationId xmlns:a16="http://schemas.microsoft.com/office/drawing/2014/main" xmlns="" id="{F5C1D9B6-7583-4C69-AEAF-9BB097F2D602}"/>
            </a:ext>
          </a:extLst>
        </xdr:cNvPr>
        <xdr:cNvSpPr/>
      </xdr:nvSpPr>
      <xdr:spPr>
        <a:xfrm>
          <a:off x="3764260" y="579015"/>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142493</xdr:colOff>
      <xdr:row>2</xdr:row>
      <xdr:rowOff>11811</xdr:rowOff>
    </xdr:to>
    <xdr:sp macro="" textlink="" fLocksText="0">
      <xdr:nvSpPr>
        <xdr:cNvPr id="10" name="テキスト_プラクティス ヘッダー" descr="演習">
          <a:extLst>
            <a:ext uri="{FF2B5EF4-FFF2-40B4-BE49-F238E27FC236}">
              <a16:creationId xmlns:a16="http://schemas.microsoft.com/office/drawing/2014/main" xmlns="" id="{F1FEE4DA-410F-43E5-82EC-9DEA325362D3}"/>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7</xdr:col>
      <xdr:colOff>319110</xdr:colOff>
      <xdr:row>3</xdr:row>
      <xdr:rowOff>12899</xdr:rowOff>
    </xdr:from>
    <xdr:to>
      <xdr:col>9</xdr:col>
      <xdr:colOff>355426</xdr:colOff>
      <xdr:row>5</xdr:row>
      <xdr:rowOff>95250</xdr:rowOff>
    </xdr:to>
    <xdr:sp macro="" textlink="" fLocksText="0">
      <xdr:nvSpPr>
        <xdr:cNvPr id="13" name="テキスト_プラクティス 4" descr="秋に最も多く販売したユーザーは誰ですか?">
          <a:extLst>
            <a:ext uri="{FF2B5EF4-FFF2-40B4-BE49-F238E27FC236}">
              <a16:creationId xmlns:a16="http://schemas.microsoft.com/office/drawing/2014/main" xmlns="" id="{B109D2BB-3DC5-45B1-8B7F-5CE568B810DC}"/>
            </a:ext>
          </a:extLst>
        </xdr:cNvPr>
        <xdr:cNvSpPr txBox="1"/>
      </xdr:nvSpPr>
      <xdr:spPr>
        <a:xfrm>
          <a:off x="6481785" y="584399"/>
          <a:ext cx="1493641" cy="46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秋に最も多く販売したユーザーは誰ですか?</a:t>
          </a:r>
        </a:p>
      </xdr:txBody>
    </xdr:sp>
    <xdr:clientData/>
  </xdr:twoCellAnchor>
  <xdr:twoCellAnchor editAs="absolute">
    <xdr:from>
      <xdr:col>6</xdr:col>
      <xdr:colOff>936560</xdr:colOff>
      <xdr:row>3</xdr:row>
      <xdr:rowOff>9036</xdr:rowOff>
    </xdr:from>
    <xdr:to>
      <xdr:col>7</xdr:col>
      <xdr:colOff>339914</xdr:colOff>
      <xdr:row>5</xdr:row>
      <xdr:rowOff>2940</xdr:rowOff>
    </xdr:to>
    <xdr:sp macro="" textlink="" fLocksText="0">
      <xdr:nvSpPr>
        <xdr:cNvPr id="14" name="図形_プラクティス 4" descr="手順 4">
          <a:extLst>
            <a:ext uri="{FF2B5EF4-FFF2-40B4-BE49-F238E27FC236}">
              <a16:creationId xmlns:a16="http://schemas.microsoft.com/office/drawing/2014/main" xmlns="" id="{B2513FDA-A809-4930-875A-18AE4B4CF612}"/>
            </a:ext>
          </a:extLst>
        </xdr:cNvPr>
        <xdr:cNvSpPr/>
      </xdr:nvSpPr>
      <xdr:spPr>
        <a:xfrm>
          <a:off x="6127685" y="580536"/>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clientData/>
  </xdr:twoCellAnchor>
  <xdr:twoCellAnchor editAs="absolute">
    <xdr:from>
      <xdr:col>0</xdr:col>
      <xdr:colOff>0</xdr:colOff>
      <xdr:row>29</xdr:row>
      <xdr:rowOff>123825</xdr:rowOff>
    </xdr:from>
    <xdr:to>
      <xdr:col>9</xdr:col>
      <xdr:colOff>142493</xdr:colOff>
      <xdr:row>32</xdr:row>
      <xdr:rowOff>191262</xdr:rowOff>
    </xdr:to>
    <xdr:sp macro="" textlink="" fLocksText="0">
      <xdr:nvSpPr>
        <xdr:cNvPr id="19" name="テキスト_プラクティス フッター">
          <a:extLst>
            <a:ext uri="{FF2B5EF4-FFF2-40B4-BE49-F238E27FC236}">
              <a16:creationId xmlns:a16="http://schemas.microsoft.com/office/drawing/2014/main" xmlns="" id="{C3E4D879-E1FC-43A8-AA7F-0ED3F35B9E4E}"/>
            </a:ext>
          </a:extLst>
        </xdr:cNvPr>
        <xdr:cNvSpPr txBox="1"/>
      </xdr:nvSpPr>
      <xdr:spPr>
        <a:xfrm>
          <a:off x="0" y="5905500"/>
          <a:ext cx="776249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7</xdr:col>
      <xdr:colOff>117475</xdr:colOff>
      <xdr:row>30</xdr:row>
      <xdr:rowOff>79248</xdr:rowOff>
    </xdr:from>
    <xdr:to>
      <xdr:col>8</xdr:col>
      <xdr:colOff>895858</xdr:colOff>
      <xdr:row>32</xdr:row>
      <xdr:rowOff>35814</xdr:rowOff>
    </xdr:to>
    <xdr:sp macro="" textlink="" fLocksText="0">
      <xdr:nvSpPr>
        <xdr:cNvPr id="21"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9128025C-F5EF-4C4F-AA3F-82C05E585C0F}"/>
            </a:ext>
          </a:extLst>
        </xdr:cNvPr>
        <xdr:cNvSpPr/>
      </xdr:nvSpPr>
      <xdr:spPr>
        <a:xfrm>
          <a:off x="628015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304800</xdr:colOff>
      <xdr:row>30</xdr:row>
      <xdr:rowOff>79248</xdr:rowOff>
    </xdr:from>
    <xdr:to>
      <xdr:col>1</xdr:col>
      <xdr:colOff>721233</xdr:colOff>
      <xdr:row>32</xdr:row>
      <xdr:rowOff>35814</xdr:rowOff>
    </xdr:to>
    <xdr:sp macro="" textlink="" fLocksText="0">
      <xdr:nvSpPr>
        <xdr:cNvPr id="22"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038A736A-34F9-4DB1-9584-66D289361AE2}"/>
            </a:ext>
          </a:extLst>
        </xdr:cNvPr>
        <xdr:cNvSpPr/>
      </xdr:nvSpPr>
      <xdr:spPr>
        <a:xfrm flipH="1">
          <a:off x="304800" y="606094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30</xdr:row>
      <xdr:rowOff>19038</xdr:rowOff>
    </xdr:from>
    <xdr:to>
      <xdr:col>9</xdr:col>
      <xdr:colOff>800481</xdr:colOff>
      <xdr:row>33</xdr:row>
      <xdr:rowOff>67425</xdr:rowOff>
    </xdr:to>
    <xdr:sp macro="" textlink="" fLocksText="0">
      <xdr:nvSpPr>
        <xdr:cNvPr id="3" name="テキスト_プラクティス フッター">
          <a:extLst>
            <a:ext uri="{FF2B5EF4-FFF2-40B4-BE49-F238E27FC236}">
              <a16:creationId xmlns:a16="http://schemas.microsoft.com/office/drawing/2014/main" xmlns="" id="{5F7EDA0D-82B1-4E0A-9DF8-49F029764275}"/>
            </a:ext>
          </a:extLst>
        </xdr:cNvPr>
        <xdr:cNvSpPr txBox="1"/>
      </xdr:nvSpPr>
      <xdr:spPr>
        <a:xfrm>
          <a:off x="0" y="5915013"/>
          <a:ext cx="7763256"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471004</xdr:colOff>
      <xdr:row>3</xdr:row>
      <xdr:rowOff>7515</xdr:rowOff>
    </xdr:from>
    <xdr:to>
      <xdr:col>1</xdr:col>
      <xdr:colOff>1021809</xdr:colOff>
      <xdr:row>10</xdr:row>
      <xdr:rowOff>45615</xdr:rowOff>
    </xdr:to>
    <xdr:sp macro="" textlink="" fLocksText="0">
      <xdr:nvSpPr>
        <xdr:cNvPr id="5" name="テキスト_プラクティス 1" descr="下の [販売数の合計] というピボットテーブル内のいずれかの場所をクリックします。 ">
          <a:extLst>
            <a:ext uri="{FF2B5EF4-FFF2-40B4-BE49-F238E27FC236}">
              <a16:creationId xmlns:a16="http://schemas.microsoft.com/office/drawing/2014/main" xmlns="" id="{043E0E68-AF8E-4D07-9788-8F11AA0679CE}"/>
            </a:ext>
          </a:extLst>
        </xdr:cNvPr>
        <xdr:cNvSpPr txBox="1"/>
      </xdr:nvSpPr>
      <xdr:spPr>
        <a:xfrm>
          <a:off x="471004" y="579015"/>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 [</a:t>
          </a:r>
          <a:r>
            <a:rPr lang="ja-JP" altLang="en-US"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合計 </a:t>
          </a:r>
          <a:r>
            <a:rPr lang="en-US" altLang="ja-JP"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JP" altLang="en-US"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販売数</a:t>
          </a: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というピボットテーブル内のいずれかの場所をクリックします。 </a:t>
          </a:r>
        </a:p>
      </xdr:txBody>
    </xdr:sp>
    <xdr:clientData/>
  </xdr:twoCellAnchor>
  <xdr:twoCellAnchor editAs="absolute">
    <xdr:from>
      <xdr:col>2</xdr:col>
      <xdr:colOff>368386</xdr:colOff>
      <xdr:row>3</xdr:row>
      <xdr:rowOff>7515</xdr:rowOff>
    </xdr:from>
    <xdr:to>
      <xdr:col>4</xdr:col>
      <xdr:colOff>4791</xdr:colOff>
      <xdr:row>12</xdr:row>
      <xdr:rowOff>95250</xdr:rowOff>
    </xdr:to>
    <xdr:sp macro="" textlink="" fLocksText="0">
      <xdr:nvSpPr>
        <xdr:cNvPr id="6" name="txt_Practice2" descr="ピボットテーブルのフィールド リストが右側に表示されます。表示されない場合は、ピボットテーブルを右クリックして、[フィールド リストを表示する] をクリックします。">
          <a:extLst>
            <a:ext uri="{FF2B5EF4-FFF2-40B4-BE49-F238E27FC236}">
              <a16:creationId xmlns:a16="http://schemas.microsoft.com/office/drawing/2014/main" xmlns="" id="{8399D3E0-A4FA-4AA2-8EBC-C75CB73A4ABA}"/>
            </a:ext>
          </a:extLst>
        </xdr:cNvPr>
        <xdr:cNvSpPr txBox="1"/>
      </xdr:nvSpPr>
      <xdr:spPr>
        <a:xfrm>
          <a:off x="2206711" y="579015"/>
          <a:ext cx="1341380" cy="1811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lang="sq-AL" sz="1000">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4</xdr:col>
      <xdr:colOff>477710</xdr:colOff>
      <xdr:row>3</xdr:row>
      <xdr:rowOff>7515</xdr:rowOff>
    </xdr:from>
    <xdr:to>
      <xdr:col>6</xdr:col>
      <xdr:colOff>314140</xdr:colOff>
      <xdr:row>10</xdr:row>
      <xdr:rowOff>45615</xdr:rowOff>
    </xdr:to>
    <xdr:sp macro="" textlink="" fLocksText="0">
      <xdr:nvSpPr>
        <xdr:cNvPr id="7" name="テキスト_プラクティス 3" descr="縦向きのピボットテーブルの左に [シーズン] が、シーズンの下に [販売担当] がインデント付きで含まれるように、フィールドをドラッグします。">
          <a:extLst>
            <a:ext uri="{FF2B5EF4-FFF2-40B4-BE49-F238E27FC236}">
              <a16:creationId xmlns:a16="http://schemas.microsoft.com/office/drawing/2014/main" xmlns="" id="{FD191D4B-919F-47B1-B784-E719132CE45F}"/>
            </a:ext>
          </a:extLst>
        </xdr:cNvPr>
        <xdr:cNvSpPr txBox="1"/>
      </xdr:nvSpPr>
      <xdr:spPr>
        <a:xfrm>
          <a:off x="4021010" y="579015"/>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ピボットテーブルの左に [</a:t>
          </a:r>
          <a:r>
            <a:rPr lang="ja"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シーズン</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が、シーズンの下に</a:t>
          </a:r>
          <a:r>
            <a:rPr lang="ja" sz="10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担当営業</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がインデント付きで含まれるように、フィールドをドラッグします。</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8" name="図形_プラクティス 1" descr="手順 1">
          <a:extLst>
            <a:ext uri="{FF2B5EF4-FFF2-40B4-BE49-F238E27FC236}">
              <a16:creationId xmlns:a16="http://schemas.microsoft.com/office/drawing/2014/main" xmlns="" id="{91576576-AD61-4208-8581-55436E369672}"/>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30226</xdr:colOff>
      <xdr:row>3</xdr:row>
      <xdr:rowOff>7515</xdr:rowOff>
    </xdr:from>
    <xdr:to>
      <xdr:col>2</xdr:col>
      <xdr:colOff>396870</xdr:colOff>
      <xdr:row>5</xdr:row>
      <xdr:rowOff>1419</xdr:rowOff>
    </xdr:to>
    <xdr:sp macro="" textlink="" fLocksText="0">
      <xdr:nvSpPr>
        <xdr:cNvPr id="9" name="shp_Practice2" descr="手順 2">
          <a:extLst>
            <a:ext uri="{FF2B5EF4-FFF2-40B4-BE49-F238E27FC236}">
              <a16:creationId xmlns:a16="http://schemas.microsoft.com/office/drawing/2014/main" xmlns="" id="{4DE757FB-947C-4ADC-9EAB-6B0221411ADF}"/>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4</xdr:col>
      <xdr:colOff>119393</xdr:colOff>
      <xdr:row>3</xdr:row>
      <xdr:rowOff>7515</xdr:rowOff>
    </xdr:from>
    <xdr:to>
      <xdr:col>4</xdr:col>
      <xdr:colOff>486037</xdr:colOff>
      <xdr:row>5</xdr:row>
      <xdr:rowOff>1419</xdr:rowOff>
    </xdr:to>
    <xdr:sp macro="" textlink="" fLocksText="0">
      <xdr:nvSpPr>
        <xdr:cNvPr id="10" name="図形_プラクティス 3" descr="手順 3">
          <a:extLst>
            <a:ext uri="{FF2B5EF4-FFF2-40B4-BE49-F238E27FC236}">
              <a16:creationId xmlns:a16="http://schemas.microsoft.com/office/drawing/2014/main" xmlns="" id="{1D4611B9-66E6-4BC6-AEAC-BDCA64064FFB}"/>
            </a:ext>
          </a:extLst>
        </xdr:cNvPr>
        <xdr:cNvSpPr/>
      </xdr:nvSpPr>
      <xdr:spPr>
        <a:xfrm>
          <a:off x="3662693"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9</xdr:col>
      <xdr:colOff>800481</xdr:colOff>
      <xdr:row>2</xdr:row>
      <xdr:rowOff>11811</xdr:rowOff>
    </xdr:to>
    <xdr:sp macro="" textlink="" fLocksText="0">
      <xdr:nvSpPr>
        <xdr:cNvPr id="11" name="テキスト_プラクティス ヘッダー" descr="演習">
          <a:extLst>
            <a:ext uri="{FF2B5EF4-FFF2-40B4-BE49-F238E27FC236}">
              <a16:creationId xmlns:a16="http://schemas.microsoft.com/office/drawing/2014/main" xmlns="" id="{E4A16B89-573C-4A48-91E8-C37EAF1853C3}"/>
            </a:ext>
          </a:extLst>
        </xdr:cNvPr>
        <xdr:cNvSpPr txBox="1"/>
      </xdr:nvSpPr>
      <xdr:spPr>
        <a:xfrm>
          <a:off x="0" y="0"/>
          <a:ext cx="7763256" cy="392811"/>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7</xdr:col>
      <xdr:colOff>512925</xdr:colOff>
      <xdr:row>30</xdr:row>
      <xdr:rowOff>174486</xdr:rowOff>
    </xdr:from>
    <xdr:to>
      <xdr:col>9</xdr:col>
      <xdr:colOff>502714</xdr:colOff>
      <xdr:row>32</xdr:row>
      <xdr:rowOff>112002</xdr:rowOff>
    </xdr:to>
    <xdr:sp macro="" textlink="" fLocksText="0">
      <xdr:nvSpPr>
        <xdr:cNvPr id="12"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0DE9F906-54EB-4A5F-B194-71D7C521AD9E}"/>
            </a:ext>
          </a:extLst>
        </xdr:cNvPr>
        <xdr:cNvSpPr/>
      </xdr:nvSpPr>
      <xdr:spPr>
        <a:xfrm>
          <a:off x="6285075" y="6070461"/>
          <a:ext cx="1180414" cy="3375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298084</xdr:colOff>
      <xdr:row>30</xdr:row>
      <xdr:rowOff>174486</xdr:rowOff>
    </xdr:from>
    <xdr:to>
      <xdr:col>1</xdr:col>
      <xdr:colOff>687923</xdr:colOff>
      <xdr:row>32</xdr:row>
      <xdr:rowOff>112002</xdr:rowOff>
    </xdr:to>
    <xdr:sp macro="" textlink="" fLocksText="0">
      <xdr:nvSpPr>
        <xdr:cNvPr id="13"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1D442361-F9EC-48EB-8668-D73EEA3DD18E}"/>
            </a:ext>
          </a:extLst>
        </xdr:cNvPr>
        <xdr:cNvSpPr/>
      </xdr:nvSpPr>
      <xdr:spPr>
        <a:xfrm flipH="1">
          <a:off x="298084" y="6079986"/>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29</xdr:row>
      <xdr:rowOff>38092</xdr:rowOff>
    </xdr:from>
    <xdr:to>
      <xdr:col>10</xdr:col>
      <xdr:colOff>362331</xdr:colOff>
      <xdr:row>32</xdr:row>
      <xdr:rowOff>86479</xdr:rowOff>
    </xdr:to>
    <xdr:sp macro="" textlink="" fLocksText="0">
      <xdr:nvSpPr>
        <xdr:cNvPr id="2" name="テキスト_プラクティス フッター">
          <a:extLst>
            <a:ext uri="{FF2B5EF4-FFF2-40B4-BE49-F238E27FC236}">
              <a16:creationId xmlns:a16="http://schemas.microsoft.com/office/drawing/2014/main" xmlns="" id="{380A769E-8D0B-4008-A891-55732409F967}"/>
            </a:ext>
          </a:extLst>
        </xdr:cNvPr>
        <xdr:cNvSpPr txBox="1"/>
      </xdr:nvSpPr>
      <xdr:spPr>
        <a:xfrm>
          <a:off x="0" y="5734042"/>
          <a:ext cx="7763256"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471004</xdr:colOff>
      <xdr:row>3</xdr:row>
      <xdr:rowOff>7515</xdr:rowOff>
    </xdr:from>
    <xdr:to>
      <xdr:col>1</xdr:col>
      <xdr:colOff>1021809</xdr:colOff>
      <xdr:row>8</xdr:row>
      <xdr:rowOff>66675</xdr:rowOff>
    </xdr:to>
    <xdr:sp macro="" textlink="" fLocksText="0">
      <xdr:nvSpPr>
        <xdr:cNvPr id="4" name="テキスト_プラクティス 1" descr="下の [販売数の合計] というピボットテーブル内のいずれかの場所をクリックします。 ">
          <a:extLst>
            <a:ext uri="{FF2B5EF4-FFF2-40B4-BE49-F238E27FC236}">
              <a16:creationId xmlns:a16="http://schemas.microsoft.com/office/drawing/2014/main" xmlns="" id="{B7E9D7C2-19DB-4BC5-8013-CBFBEAE3EAFD}"/>
            </a:ext>
          </a:extLst>
        </xdr:cNvPr>
        <xdr:cNvSpPr txBox="1"/>
      </xdr:nvSpPr>
      <xdr:spPr>
        <a:xfrm>
          <a:off x="471004" y="588540"/>
          <a:ext cx="1341380" cy="1011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 [</a:t>
          </a:r>
          <a:r>
            <a:rPr lang="ja-JP" altLang="en-US"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合計 </a:t>
          </a:r>
          <a:r>
            <a:rPr lang="en-US" altLang="ja-JP"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JP" altLang="en-US" sz="1000" b="1"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販売数</a:t>
          </a: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というピボットテーブル内のいずれかの場所をクリックします。 </a:t>
          </a:r>
        </a:p>
      </xdr:txBody>
    </xdr:sp>
    <xdr:clientData/>
  </xdr:twoCellAnchor>
  <xdr:twoCellAnchor editAs="absolute">
    <xdr:from>
      <xdr:col>2</xdr:col>
      <xdr:colOff>368386</xdr:colOff>
      <xdr:row>3</xdr:row>
      <xdr:rowOff>7514</xdr:rowOff>
    </xdr:from>
    <xdr:to>
      <xdr:col>4</xdr:col>
      <xdr:colOff>300066</xdr:colOff>
      <xdr:row>12</xdr:row>
      <xdr:rowOff>66674</xdr:rowOff>
    </xdr:to>
    <xdr:sp macro="" textlink="" fLocksText="0">
      <xdr:nvSpPr>
        <xdr:cNvPr id="5" name="txt_Practice2" descr="ピボットテーブルのフィールド リストが右側に表示されます。表示されない場合は、ピボットテーブルを右クリックして、[フィールド リストを表示する] をクリックします。">
          <a:extLst>
            <a:ext uri="{FF2B5EF4-FFF2-40B4-BE49-F238E27FC236}">
              <a16:creationId xmlns:a16="http://schemas.microsoft.com/office/drawing/2014/main" xmlns="" id="{13A46DB7-2AF9-4957-B2BA-4307112C8960}"/>
            </a:ext>
          </a:extLst>
        </xdr:cNvPr>
        <xdr:cNvSpPr txBox="1"/>
      </xdr:nvSpPr>
      <xdr:spPr>
        <a:xfrm>
          <a:off x="2206711" y="579014"/>
          <a:ext cx="1341380" cy="178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lang="sq-AL" sz="1000">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5</xdr:col>
      <xdr:colOff>144335</xdr:colOff>
      <xdr:row>3</xdr:row>
      <xdr:rowOff>7515</xdr:rowOff>
    </xdr:from>
    <xdr:to>
      <xdr:col>7</xdr:col>
      <xdr:colOff>133165</xdr:colOff>
      <xdr:row>10</xdr:row>
      <xdr:rowOff>45615</xdr:rowOff>
    </xdr:to>
    <xdr:sp macro="" textlink="" fLocksText="0">
      <xdr:nvSpPr>
        <xdr:cNvPr id="6" name="テキスト_プラクティス 3" descr="縦向きのピボットテーブルの左に [シーズン] が、シーズンの下に [販売担当] がインデント付きで含まれるように、フィールドをドラッグします。">
          <a:extLst>
            <a:ext uri="{FF2B5EF4-FFF2-40B4-BE49-F238E27FC236}">
              <a16:creationId xmlns:a16="http://schemas.microsoft.com/office/drawing/2014/main" xmlns="" id="{1EC851DF-E19B-42A9-A5A0-6A47F6540CD4}"/>
            </a:ext>
          </a:extLst>
        </xdr:cNvPr>
        <xdr:cNvSpPr txBox="1"/>
      </xdr:nvSpPr>
      <xdr:spPr>
        <a:xfrm>
          <a:off x="4021010" y="588540"/>
          <a:ext cx="134138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次に、ピボットテーブルの各製品が独自の行に、各シーズンが独自の列に表示されるように、フィールドをドラッグします。</a:t>
          </a:r>
        </a:p>
      </xdr:txBody>
    </xdr:sp>
    <xdr:clientData/>
  </xdr:twoCellAnchor>
  <xdr:twoCellAnchor editAs="absolute">
    <xdr:from>
      <xdr:col>0</xdr:col>
      <xdr:colOff>74409</xdr:colOff>
      <xdr:row>3</xdr:row>
      <xdr:rowOff>7516</xdr:rowOff>
    </xdr:from>
    <xdr:to>
      <xdr:col>0</xdr:col>
      <xdr:colOff>441053</xdr:colOff>
      <xdr:row>5</xdr:row>
      <xdr:rowOff>1420</xdr:rowOff>
    </xdr:to>
    <xdr:sp macro="" textlink="" fLocksText="0">
      <xdr:nvSpPr>
        <xdr:cNvPr id="7" name="図形_プラクティス 1" descr="手順 1">
          <a:extLst>
            <a:ext uri="{FF2B5EF4-FFF2-40B4-BE49-F238E27FC236}">
              <a16:creationId xmlns:a16="http://schemas.microsoft.com/office/drawing/2014/main" xmlns="" id="{8B80ABB7-FAB3-463D-B8F7-7540452E3E9E}"/>
            </a:ext>
          </a:extLst>
        </xdr:cNvPr>
        <xdr:cNvSpPr/>
      </xdr:nvSpPr>
      <xdr:spPr>
        <a:xfrm>
          <a:off x="74409" y="588541"/>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30226</xdr:colOff>
      <xdr:row>3</xdr:row>
      <xdr:rowOff>7515</xdr:rowOff>
    </xdr:from>
    <xdr:to>
      <xdr:col>2</xdr:col>
      <xdr:colOff>396870</xdr:colOff>
      <xdr:row>5</xdr:row>
      <xdr:rowOff>1419</xdr:rowOff>
    </xdr:to>
    <xdr:sp macro="" textlink="" fLocksText="0">
      <xdr:nvSpPr>
        <xdr:cNvPr id="8" name="shp_Practice2" descr="手順 2">
          <a:extLst>
            <a:ext uri="{FF2B5EF4-FFF2-40B4-BE49-F238E27FC236}">
              <a16:creationId xmlns:a16="http://schemas.microsoft.com/office/drawing/2014/main" xmlns="" id="{6C1B4DEF-1844-4000-8EA9-5A35A8E04A65}"/>
            </a:ext>
          </a:extLst>
        </xdr:cNvPr>
        <xdr:cNvSpPr/>
      </xdr:nvSpPr>
      <xdr:spPr>
        <a:xfrm>
          <a:off x="1868551"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4</xdr:col>
      <xdr:colOff>414668</xdr:colOff>
      <xdr:row>3</xdr:row>
      <xdr:rowOff>7515</xdr:rowOff>
    </xdr:from>
    <xdr:to>
      <xdr:col>5</xdr:col>
      <xdr:colOff>152662</xdr:colOff>
      <xdr:row>5</xdr:row>
      <xdr:rowOff>1419</xdr:rowOff>
    </xdr:to>
    <xdr:sp macro="" textlink="" fLocksText="0">
      <xdr:nvSpPr>
        <xdr:cNvPr id="9" name="図形_プラクティス 3" descr="手順 3">
          <a:extLst>
            <a:ext uri="{FF2B5EF4-FFF2-40B4-BE49-F238E27FC236}">
              <a16:creationId xmlns:a16="http://schemas.microsoft.com/office/drawing/2014/main" xmlns="" id="{8AB3C5A2-B6E0-42C7-A130-2138F069728F}"/>
            </a:ext>
          </a:extLst>
        </xdr:cNvPr>
        <xdr:cNvSpPr/>
      </xdr:nvSpPr>
      <xdr:spPr>
        <a:xfrm>
          <a:off x="3662693" y="588540"/>
          <a:ext cx="36664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362331</xdr:colOff>
      <xdr:row>2</xdr:row>
      <xdr:rowOff>11811</xdr:rowOff>
    </xdr:to>
    <xdr:sp macro="" textlink="" fLocksText="0">
      <xdr:nvSpPr>
        <xdr:cNvPr id="10" name="テキスト_プラクティス ヘッダー" descr="演習">
          <a:extLst>
            <a:ext uri="{FF2B5EF4-FFF2-40B4-BE49-F238E27FC236}">
              <a16:creationId xmlns:a16="http://schemas.microsoft.com/office/drawing/2014/main" xmlns="" id="{F0F9E4E0-4776-4696-A164-065120A0ABB8}"/>
            </a:ext>
          </a:extLst>
        </xdr:cNvPr>
        <xdr:cNvSpPr txBox="1"/>
      </xdr:nvSpPr>
      <xdr:spPr>
        <a:xfrm>
          <a:off x="0" y="0"/>
          <a:ext cx="7763256" cy="392811"/>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389100</xdr:colOff>
      <xdr:row>30</xdr:row>
      <xdr:rowOff>3040</xdr:rowOff>
    </xdr:from>
    <xdr:to>
      <xdr:col>10</xdr:col>
      <xdr:colOff>55039</xdr:colOff>
      <xdr:row>31</xdr:row>
      <xdr:rowOff>140581</xdr:rowOff>
    </xdr:to>
    <xdr:sp macro="" textlink="" fLocksText="0">
      <xdr:nvSpPr>
        <xdr:cNvPr id="11"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661E9D1F-9F81-4D48-B413-F247290286D1}"/>
            </a:ext>
          </a:extLst>
        </xdr:cNvPr>
        <xdr:cNvSpPr/>
      </xdr:nvSpPr>
      <xdr:spPr>
        <a:xfrm>
          <a:off x="6275550" y="5899015"/>
          <a:ext cx="1180414" cy="3375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298084</xdr:colOff>
      <xdr:row>30</xdr:row>
      <xdr:rowOff>3040</xdr:rowOff>
    </xdr:from>
    <xdr:to>
      <xdr:col>1</xdr:col>
      <xdr:colOff>687923</xdr:colOff>
      <xdr:row>31</xdr:row>
      <xdr:rowOff>140581</xdr:rowOff>
    </xdr:to>
    <xdr:sp macro="" textlink="" fLocksText="0">
      <xdr:nvSpPr>
        <xdr:cNvPr id="12"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230944B4-48FC-47AA-A164-B69A164E52B1}"/>
            </a:ext>
          </a:extLst>
        </xdr:cNvPr>
        <xdr:cNvSpPr/>
      </xdr:nvSpPr>
      <xdr:spPr>
        <a:xfrm flipH="1">
          <a:off x="298084" y="5899015"/>
          <a:ext cx="1180414"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619506</xdr:colOff>
      <xdr:row>36</xdr:row>
      <xdr:rowOff>148391</xdr:rowOff>
    </xdr:to>
    <xdr:grpSp>
      <xdr:nvGrpSpPr>
        <xdr:cNvPr id="2" name="グループ_プラクティス">
          <a:extLst>
            <a:ext uri="{FF2B5EF4-FFF2-40B4-BE49-F238E27FC236}">
              <a16:creationId xmlns:a16="http://schemas.microsoft.com/office/drawing/2014/main" xmlns="" id="{5783468C-7C1F-418B-98C1-9D990C00BC51}"/>
            </a:ext>
          </a:extLst>
        </xdr:cNvPr>
        <xdr:cNvGrpSpPr/>
      </xdr:nvGrpSpPr>
      <xdr:grpSpPr>
        <a:xfrm>
          <a:off x="0" y="0"/>
          <a:ext cx="7763256" cy="7187366"/>
          <a:chOff x="0" y="0"/>
          <a:chExt cx="7772770" cy="7198667"/>
        </a:xfrm>
      </xdr:grpSpPr>
      <xdr:sp macro="" textlink="" fLocksText="0">
        <xdr:nvSpPr>
          <xdr:cNvPr id="3" name="テキスト_プラクティス 1" descr="下のピボットテーブル内のいずれかの場所をクリックしてください。 ">
            <a:extLst>
              <a:ext uri="{FF2B5EF4-FFF2-40B4-BE49-F238E27FC236}">
                <a16:creationId xmlns:a16="http://schemas.microsoft.com/office/drawing/2014/main" xmlns="" id="{7E235552-8E1D-491D-B636-04BE6B749B5E}"/>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下のピボットテーブル内のいずれかの場所をクリックしてください。  </a:t>
            </a:r>
          </a:p>
        </xdr:txBody>
      </xdr:sp>
      <xdr:sp macro="" textlink="" fLocksText="0">
        <xdr:nvSpPr>
          <xdr:cNvPr id="4" name="txt_Practice2" descr="ピボットテーブルのフィールド リストが右側に表示されます。表示されない場合は、下のピボットテーブルを右クリックして、[フィールド リストを表示する] をクリックします。">
            <a:extLst>
              <a:ext uri="{FF2B5EF4-FFF2-40B4-BE49-F238E27FC236}">
                <a16:creationId xmlns:a16="http://schemas.microsoft.com/office/drawing/2014/main" xmlns="" id="{E3B931F1-5DDF-41D9-9E8E-92FCE9C5EF4A}"/>
              </a:ext>
            </a:extLst>
          </xdr:cNvPr>
          <xdr:cNvSpPr txBox="1"/>
        </xdr:nvSpPr>
        <xdr:spPr>
          <a:xfrm>
            <a:off x="2256427" y="588540"/>
            <a:ext cx="1371600" cy="1796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リストが右側に表示されていますか。順調です(表示されていない場合は、下のピボットテーブルを右クリックして、[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lang="sq-AL" sz="1000">
              <a:effectLst/>
              <a:latin typeface="Meiryo UI" panose="020B0604030504040204" pitchFamily="50" charset="-128"/>
              <a:ea typeface="Meiryo UI" panose="020B0604030504040204" pitchFamily="50" charset="-128"/>
              <a:cs typeface="Segoe UI" panose="020B0502040204020203" pitchFamily="34" charset="0"/>
            </a:endParaRPr>
          </a:p>
        </xdr:txBody>
      </xdr:sp>
      <xdr:sp macro="" textlink="" fLocksText="0">
        <xdr:nvSpPr>
          <xdr:cNvPr id="5" name="テキスト_プラクティス 3" descr="このピボットテーブルは単に幅が広すぎます。左にそれぞれの販売担当が、各販売担当の下にインデント付きでシーズンが表示されるようにフィールドをドラッグします。">
            <a:extLst>
              <a:ext uri="{FF2B5EF4-FFF2-40B4-BE49-F238E27FC236}">
                <a16:creationId xmlns:a16="http://schemas.microsoft.com/office/drawing/2014/main" xmlns="" id="{6D22B3C9-7D2C-4D84-8F14-7E9D94142FE8}"/>
              </a:ext>
            </a:extLst>
          </xdr:cNvPr>
          <xdr:cNvSpPr txBox="1"/>
        </xdr:nvSpPr>
        <xdr:spPr>
          <a:xfrm>
            <a:off x="4111601" y="588540"/>
            <a:ext cx="1371600" cy="1596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このピボットテーブルは、単に大きすぎます。左にそれぞれの販売担当が、各販売担当の下にインデント付きでシーズンが表示されるようにフィールドをドラッグします。</a:t>
            </a:r>
          </a:p>
        </xdr:txBody>
      </xdr:sp>
      <xdr:sp macro="" textlink="" fLocksText="0">
        <xdr:nvSpPr>
          <xdr:cNvPr id="6" name="図形_プラクティス 1" descr="手順 1">
            <a:extLst>
              <a:ext uri="{FF2B5EF4-FFF2-40B4-BE49-F238E27FC236}">
                <a16:creationId xmlns:a16="http://schemas.microsoft.com/office/drawing/2014/main" xmlns="" id="{00741AEB-3E36-4BB3-AA12-2361E98522A7}"/>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sp macro="" textlink="" fLocksText="0">
        <xdr:nvSpPr>
          <xdr:cNvPr id="7" name="shp_Practice2" descr="手順 2">
            <a:extLst>
              <a:ext uri="{FF2B5EF4-FFF2-40B4-BE49-F238E27FC236}">
                <a16:creationId xmlns:a16="http://schemas.microsoft.com/office/drawing/2014/main" xmlns="" id="{1CFB5BED-793B-4F4A-A413-D91B86F419BD}"/>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sp macro="" textlink="" fLocksText="0">
        <xdr:nvSpPr>
          <xdr:cNvPr id="8" name="図形_プラクティス 3" descr="手順 3">
            <a:extLst>
              <a:ext uri="{FF2B5EF4-FFF2-40B4-BE49-F238E27FC236}">
                <a16:creationId xmlns:a16="http://schemas.microsoft.com/office/drawing/2014/main" xmlns="" id="{3B5A4A94-5EE3-443E-ADF4-5B3C4AF70301}"/>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sp macro="" textlink="" fLocksText="0">
        <xdr:nvSpPr>
          <xdr:cNvPr id="9" name="テキスト_プラクティス フッター">
            <a:extLst>
              <a:ext uri="{FF2B5EF4-FFF2-40B4-BE49-F238E27FC236}">
                <a16:creationId xmlns:a16="http://schemas.microsoft.com/office/drawing/2014/main" xmlns="" id="{1D53BF2A-AAF7-4143-A20F-1289B4D85F86}"/>
              </a:ext>
            </a:extLst>
          </xdr:cNvPr>
          <xdr:cNvSpPr txBox="1"/>
        </xdr:nvSpPr>
        <xdr:spPr>
          <a:xfrm>
            <a:off x="0" y="6531155"/>
            <a:ext cx="7772770"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fLocksText="0">
        <xdr:nvSpPr>
          <xdr:cNvPr id="10" name="テキスト_プラクティス ヘッダー" descr="演習">
            <a:extLst>
              <a:ext uri="{FF2B5EF4-FFF2-40B4-BE49-F238E27FC236}">
                <a16:creationId xmlns:a16="http://schemas.microsoft.com/office/drawing/2014/main" xmlns="" id="{FFC5AE10-C0DD-496B-BA0B-E3794DB76F1F}"/>
              </a:ext>
            </a:extLst>
          </xdr:cNvPr>
          <xdr:cNvSpPr txBox="1"/>
        </xdr:nvSpPr>
        <xdr:spPr>
          <a:xfrm>
            <a:off x="0" y="0"/>
            <a:ext cx="7772770"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fLocksText="0">
        <xdr:nvSpPr>
          <xdr:cNvPr id="12" name="テキスト_プラクティス次" descr="次へ">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39FE7EB2-B3C6-43E1-8823-CD2BB8A62CC5}"/>
              </a:ext>
            </a:extLst>
          </xdr:cNvPr>
          <xdr:cNvSpPr/>
        </xdr:nvSpPr>
        <xdr:spPr>
          <a:xfrm>
            <a:off x="6261100" y="668660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fLocksText="0">
        <xdr:nvSpPr>
          <xdr:cNvPr id="13" name="テキスト_プラクティス前" descr="前へ​​">
            <a:hlinkClick xmlns:r="http://schemas.openxmlformats.org/officeDocument/2006/relationships" r:id="rId2" tooltip="前のシートに戻るには、ここをクリックします"/>
            <a:extLst>
              <a:ext uri="{FF2B5EF4-FFF2-40B4-BE49-F238E27FC236}">
                <a16:creationId xmlns:a16="http://schemas.microsoft.com/office/drawing/2014/main" xmlns="" id="{2783F0F4-6C68-4E81-9AE0-4132242D71ED}"/>
              </a:ext>
            </a:extLst>
          </xdr:cNvPr>
          <xdr:cNvSpPr/>
        </xdr:nvSpPr>
        <xdr:spPr>
          <a:xfrm flipH="1">
            <a:off x="304800" y="6686606"/>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481615</xdr:colOff>
      <xdr:row>3</xdr:row>
      <xdr:rowOff>17040</xdr:rowOff>
    </xdr:from>
    <xdr:to>
      <xdr:col>2</xdr:col>
      <xdr:colOff>24415</xdr:colOff>
      <xdr:row>7</xdr:row>
      <xdr:rowOff>161925</xdr:rowOff>
    </xdr:to>
    <xdr:sp macro="" textlink="" fLocksText="0">
      <xdr:nvSpPr>
        <xdr:cNvPr id="2" name="テキスト_プラクティス 1" descr="下のピボットテーブル内のいずれかの場所をクリックしてください。 ">
          <a:extLst>
            <a:ext uri="{FF2B5EF4-FFF2-40B4-BE49-F238E27FC236}">
              <a16:creationId xmlns:a16="http://schemas.microsoft.com/office/drawing/2014/main" xmlns="" id="{9B6B2A48-BA4C-4A6D-81D9-D5A5E37BEF95}"/>
            </a:ext>
          </a:extLst>
        </xdr:cNvPr>
        <xdr:cNvSpPr txBox="1"/>
      </xdr:nvSpPr>
      <xdr:spPr>
        <a:xfrm>
          <a:off x="481615" y="588540"/>
          <a:ext cx="1371600" cy="906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下の [</a:t>
          </a:r>
          <a:r>
            <a:rPr lang="ja-JP" altLang="en-US"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合計 </a:t>
          </a:r>
          <a:r>
            <a:rPr lang="en-US" altLang="ja-JP"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a:t>
          </a:r>
          <a:r>
            <a:rPr lang="ja-JP" altLang="en-US" sz="1000" b="1"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販売数</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a:t>
          </a:r>
          <a:r>
            <a:rPr lang="ja" sz="10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a:t>
          </a: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というピボットテーブル内のいずれかの場所をクリックします。 </a:t>
          </a:r>
        </a:p>
      </xdr:txBody>
    </xdr:sp>
    <xdr:clientData/>
  </xdr:twoCellAnchor>
  <xdr:twoCellAnchor editAs="absolute">
    <xdr:from>
      <xdr:col>2</xdr:col>
      <xdr:colOff>427627</xdr:colOff>
      <xdr:row>3</xdr:row>
      <xdr:rowOff>17039</xdr:rowOff>
    </xdr:from>
    <xdr:to>
      <xdr:col>4</xdr:col>
      <xdr:colOff>89489</xdr:colOff>
      <xdr:row>12</xdr:row>
      <xdr:rowOff>76199</xdr:rowOff>
    </xdr:to>
    <xdr:sp macro="" textlink="" fLocksText="0">
      <xdr:nvSpPr>
        <xdr:cNvPr id="3" name="txt_Practice2" descr="ピボットテーブルのフィールド リストが右側に表示されます。表示されない場合は、下のピボットテーブルを右クリックして、[フィールド リストを表示する] をクリックします。">
          <a:extLst>
            <a:ext uri="{FF2B5EF4-FFF2-40B4-BE49-F238E27FC236}">
              <a16:creationId xmlns:a16="http://schemas.microsoft.com/office/drawing/2014/main" xmlns="" id="{BDB16721-3E4E-4D13-935C-937AF0B92AF6}"/>
            </a:ext>
          </a:extLst>
        </xdr:cNvPr>
        <xdr:cNvSpPr txBox="1"/>
      </xdr:nvSpPr>
      <xdr:spPr>
        <a:xfrm>
          <a:off x="2265952" y="588539"/>
          <a:ext cx="1357312" cy="17831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リストが右側に表示されていますか。順調です(表示されていない場合は、下のピボットテーブルを右クリックして、[</a:t>
          </a:r>
          <a:r>
            <a:rPr lang="ja" sz="1000" b="1"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lang="sq-AL" sz="1000" b="0">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4</xdr:col>
      <xdr:colOff>573063</xdr:colOff>
      <xdr:row>3</xdr:row>
      <xdr:rowOff>17039</xdr:rowOff>
    </xdr:from>
    <xdr:to>
      <xdr:col>6</xdr:col>
      <xdr:colOff>87289</xdr:colOff>
      <xdr:row>12</xdr:row>
      <xdr:rowOff>95249</xdr:rowOff>
    </xdr:to>
    <xdr:sp macro="" textlink="" fLocksText="0">
      <xdr:nvSpPr>
        <xdr:cNvPr id="4" name="テキスト_プラクティス 3" descr="次のように表示されるように、フィールドをドラッグしてください。&#10;• 各販売担当が独自の列フィールドに。&#10;• 左にシーズン&#10;• シーズンの下にインデント付きの製品。&#10;">
          <a:extLst>
            <a:ext uri="{FF2B5EF4-FFF2-40B4-BE49-F238E27FC236}">
              <a16:creationId xmlns:a16="http://schemas.microsoft.com/office/drawing/2014/main" xmlns="" id="{F9302DD2-384C-4B49-A742-0385B25275CE}"/>
            </a:ext>
          </a:extLst>
        </xdr:cNvPr>
        <xdr:cNvSpPr txBox="1"/>
      </xdr:nvSpPr>
      <xdr:spPr>
        <a:xfrm>
          <a:off x="4106838" y="588539"/>
          <a:ext cx="1362076" cy="1802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次のように表示されるように、フィールドをドラッグしてください。
• 各販売担当が独自の列フィールドに。
• 左にシーズン
• シーズンの下にインデント付きの製品。</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5" name="図形_プラクティス 1" descr="手順 1">
          <a:extLst>
            <a:ext uri="{FF2B5EF4-FFF2-40B4-BE49-F238E27FC236}">
              <a16:creationId xmlns:a16="http://schemas.microsoft.com/office/drawing/2014/main" xmlns="" id="{F77FC8B3-CF1F-4232-B7BE-59A37C8CBCF4}"/>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81848</xdr:colOff>
      <xdr:row>3</xdr:row>
      <xdr:rowOff>17040</xdr:rowOff>
    </xdr:from>
    <xdr:to>
      <xdr:col>2</xdr:col>
      <xdr:colOff>456752</xdr:colOff>
      <xdr:row>5</xdr:row>
      <xdr:rowOff>10944</xdr:rowOff>
    </xdr:to>
    <xdr:sp macro="" textlink="" fLocksText="0">
      <xdr:nvSpPr>
        <xdr:cNvPr id="6" name="shp_Practice2" descr="手順 2">
          <a:extLst>
            <a:ext uri="{FF2B5EF4-FFF2-40B4-BE49-F238E27FC236}">
              <a16:creationId xmlns:a16="http://schemas.microsoft.com/office/drawing/2014/main" xmlns="" id="{83BB449C-6D9E-461F-94B0-4D1EC60F7F24}"/>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4</xdr:col>
      <xdr:colOff>235248</xdr:colOff>
      <xdr:row>3</xdr:row>
      <xdr:rowOff>17040</xdr:rowOff>
    </xdr:from>
    <xdr:to>
      <xdr:col>4</xdr:col>
      <xdr:colOff>609648</xdr:colOff>
      <xdr:row>5</xdr:row>
      <xdr:rowOff>10944</xdr:rowOff>
    </xdr:to>
    <xdr:sp macro="" textlink="" fLocksText="0">
      <xdr:nvSpPr>
        <xdr:cNvPr id="7" name="図形_プラクティス 3" descr="手順 3">
          <a:extLst>
            <a:ext uri="{FF2B5EF4-FFF2-40B4-BE49-F238E27FC236}">
              <a16:creationId xmlns:a16="http://schemas.microsoft.com/office/drawing/2014/main" xmlns="" id="{322BB638-1679-44A6-9713-AEA4ADBBB88A}"/>
            </a:ext>
          </a:extLst>
        </xdr:cNvPr>
        <xdr:cNvSpPr/>
      </xdr:nvSpPr>
      <xdr:spPr>
        <a:xfrm>
          <a:off x="3769023" y="588540"/>
          <a:ext cx="374400"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8</xdr:col>
      <xdr:colOff>628268</xdr:colOff>
      <xdr:row>2</xdr:row>
      <xdr:rowOff>21336</xdr:rowOff>
    </xdr:to>
    <xdr:sp macro="" textlink="" fLocksText="0">
      <xdr:nvSpPr>
        <xdr:cNvPr id="8" name="テキスト_プラクティス ヘッダー" descr="演習">
          <a:extLst>
            <a:ext uri="{FF2B5EF4-FFF2-40B4-BE49-F238E27FC236}">
              <a16:creationId xmlns:a16="http://schemas.microsoft.com/office/drawing/2014/main" xmlns="" id="{A52E07C1-0AE0-45B0-8800-0A38F1680D39}"/>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6</xdr:col>
      <xdr:colOff>613975</xdr:colOff>
      <xdr:row>3</xdr:row>
      <xdr:rowOff>17040</xdr:rowOff>
    </xdr:from>
    <xdr:to>
      <xdr:col>8</xdr:col>
      <xdr:colOff>185349</xdr:colOff>
      <xdr:row>7</xdr:row>
      <xdr:rowOff>9525</xdr:rowOff>
    </xdr:to>
    <xdr:sp macro="" textlink="" fLocksText="0">
      <xdr:nvSpPr>
        <xdr:cNvPr id="9" name="テキスト_プラクティス 4" descr="松本さんは冬に何個のグレープフルーツを販売したでしょうか。">
          <a:extLst>
            <a:ext uri="{FF2B5EF4-FFF2-40B4-BE49-F238E27FC236}">
              <a16:creationId xmlns:a16="http://schemas.microsoft.com/office/drawing/2014/main" xmlns="" id="{FCBDED11-EA97-4523-9393-AA448E4CFE99}"/>
            </a:ext>
          </a:extLst>
        </xdr:cNvPr>
        <xdr:cNvSpPr txBox="1"/>
      </xdr:nvSpPr>
      <xdr:spPr>
        <a:xfrm>
          <a:off x="5995600" y="588540"/>
          <a:ext cx="1323974" cy="754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noProof="0">
              <a:solidFill>
                <a:schemeClr val="dk1"/>
              </a:solidFill>
              <a:effectLst/>
              <a:latin typeface="Meiryo UI" panose="020B0604030504040204" pitchFamily="50" charset="-128"/>
              <a:ea typeface="Meiryo UI" panose="020B0604030504040204" pitchFamily="50" charset="-128"/>
              <a:cs typeface="Segoe UI" panose="020B0502040204020203" pitchFamily="34" charset="0"/>
            </a:rPr>
            <a:t>松本さんは冬に何個のグレープフルーツを販売したでしょうか。</a:t>
          </a:r>
        </a:p>
      </xdr:txBody>
    </xdr:sp>
    <xdr:clientData/>
  </xdr:twoCellAnchor>
  <xdr:twoCellAnchor editAs="absolute">
    <xdr:from>
      <xdr:col>6</xdr:col>
      <xdr:colOff>202911</xdr:colOff>
      <xdr:row>3</xdr:row>
      <xdr:rowOff>17040</xdr:rowOff>
    </xdr:from>
    <xdr:to>
      <xdr:col>6</xdr:col>
      <xdr:colOff>577311</xdr:colOff>
      <xdr:row>5</xdr:row>
      <xdr:rowOff>10944</xdr:rowOff>
    </xdr:to>
    <xdr:sp macro="" textlink="" fLocksText="0">
      <xdr:nvSpPr>
        <xdr:cNvPr id="10" name="図形_プラクティス 4" descr="手順 4">
          <a:extLst>
            <a:ext uri="{FF2B5EF4-FFF2-40B4-BE49-F238E27FC236}">
              <a16:creationId xmlns:a16="http://schemas.microsoft.com/office/drawing/2014/main" xmlns="" id="{D79E7C31-121E-4FDF-AF13-6154B702278E}"/>
            </a:ext>
          </a:extLst>
        </xdr:cNvPr>
        <xdr:cNvSpPr/>
      </xdr:nvSpPr>
      <xdr:spPr>
        <a:xfrm>
          <a:off x="5584536" y="588540"/>
          <a:ext cx="374400"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indent="0" algn="ctr" defTabSz="914400" rtl="0" eaLnBrk="1" latinLnBrk="0" hangingPunct="1"/>
          <a:r>
            <a:rPr lang="ja" sz="1600" kern="1200">
              <a:solidFill>
                <a:schemeClr val="lt1"/>
              </a:solidFill>
              <a:latin typeface="Meiryo UI" panose="020B0604030504040204" pitchFamily="50" charset="-128"/>
              <a:ea typeface="Meiryo UI" panose="020B0604030504040204" pitchFamily="50" charset="-128"/>
              <a:cs typeface="Segoe UI Semibold" panose="020B0702040204020203" pitchFamily="34" charset="0"/>
            </a:rPr>
            <a:t>4</a:t>
          </a:r>
        </a:p>
      </xdr:txBody>
    </xdr:sp>
    <xdr:clientData/>
  </xdr:twoCellAnchor>
  <xdr:twoCellAnchor editAs="absolute">
    <xdr:from>
      <xdr:col>0</xdr:col>
      <xdr:colOff>0</xdr:colOff>
      <xdr:row>36</xdr:row>
      <xdr:rowOff>66675</xdr:rowOff>
    </xdr:from>
    <xdr:to>
      <xdr:col>8</xdr:col>
      <xdr:colOff>628268</xdr:colOff>
      <xdr:row>39</xdr:row>
      <xdr:rowOff>153162</xdr:rowOff>
    </xdr:to>
    <xdr:sp macro="" textlink="" fLocksText="0">
      <xdr:nvSpPr>
        <xdr:cNvPr id="11" name="テキスト_プラクティス フッター">
          <a:extLst>
            <a:ext uri="{FF2B5EF4-FFF2-40B4-BE49-F238E27FC236}">
              <a16:creationId xmlns:a16="http://schemas.microsoft.com/office/drawing/2014/main" xmlns="" id="{43BA93A5-AFEA-445D-9799-83EBF2FC1911}"/>
            </a:ext>
          </a:extLst>
        </xdr:cNvPr>
        <xdr:cNvSpPr txBox="1"/>
      </xdr:nvSpPr>
      <xdr:spPr>
        <a:xfrm>
          <a:off x="0" y="71056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7</xdr:col>
      <xdr:colOff>141288</xdr:colOff>
      <xdr:row>37</xdr:row>
      <xdr:rowOff>31623</xdr:rowOff>
    </xdr:from>
    <xdr:to>
      <xdr:col>8</xdr:col>
      <xdr:colOff>357695</xdr:colOff>
      <xdr:row>38</xdr:row>
      <xdr:rowOff>197739</xdr:rowOff>
    </xdr:to>
    <xdr:sp macro="" textlink="" fLocksText="0">
      <xdr:nvSpPr>
        <xdr:cNvPr id="13"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B4217FDD-B8A3-430F-923C-9B4DFF6288E4}"/>
            </a:ext>
          </a:extLst>
        </xdr:cNvPr>
        <xdr:cNvSpPr/>
      </xdr:nvSpPr>
      <xdr:spPr>
        <a:xfrm>
          <a:off x="62611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304800</xdr:colOff>
      <xdr:row>37</xdr:row>
      <xdr:rowOff>31623</xdr:rowOff>
    </xdr:from>
    <xdr:to>
      <xdr:col>1</xdr:col>
      <xdr:colOff>721233</xdr:colOff>
      <xdr:row>38</xdr:row>
      <xdr:rowOff>197739</xdr:rowOff>
    </xdr:to>
    <xdr:sp macro="" textlink="" fLocksText="0">
      <xdr:nvSpPr>
        <xdr:cNvPr id="14"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AEB588DA-1AB8-4278-9502-7317D3BB1594}"/>
            </a:ext>
          </a:extLst>
        </xdr:cNvPr>
        <xdr:cNvSpPr/>
      </xdr:nvSpPr>
      <xdr:spPr>
        <a:xfrm flipH="1">
          <a:off x="304800" y="72610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2</xdr:col>
      <xdr:colOff>590401</xdr:colOff>
      <xdr:row>14</xdr:row>
      <xdr:rowOff>87047</xdr:rowOff>
    </xdr:to>
    <xdr:cxnSp macro="">
      <xdr:nvCxnSpPr>
        <xdr:cNvPr id="2" name="直線​​コネクタ 1">
          <a:extLst>
            <a:ext uri="{FF2B5EF4-FFF2-40B4-BE49-F238E27FC236}">
              <a16:creationId xmlns:a16="http://schemas.microsoft.com/office/drawing/2014/main" xmlns="" id="{83FC1E8B-BEDA-4C45-80B4-CA6FAEBB71A2}"/>
            </a:ext>
          </a:extLst>
        </xdr:cNvPr>
        <xdr:cNvCxnSpPr/>
      </xdr:nvCxnSpPr>
      <xdr:spPr>
        <a:xfrm>
          <a:off x="792715" y="2617522"/>
          <a:ext cx="8551161" cy="3175"/>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171452</xdr:colOff>
      <xdr:row>1</xdr:row>
      <xdr:rowOff>82550</xdr:rowOff>
    </xdr:from>
    <xdr:to>
      <xdr:col>2</xdr:col>
      <xdr:colOff>381001</xdr:colOff>
      <xdr:row>32</xdr:row>
      <xdr:rowOff>101277</xdr:rowOff>
    </xdr:to>
    <xdr:sp macro="" textlink="">
      <xdr:nvSpPr>
        <xdr:cNvPr id="3" name="四角形 2">
          <a:extLst>
            <a:ext uri="{FF2B5EF4-FFF2-40B4-BE49-F238E27FC236}">
              <a16:creationId xmlns:a16="http://schemas.microsoft.com/office/drawing/2014/main" xmlns="" id="{DA945815-357E-4462-8D0B-45A4CEB8ACE8}"/>
            </a:ext>
          </a:extLst>
        </xdr:cNvPr>
        <xdr:cNvSpPr/>
      </xdr:nvSpPr>
      <xdr:spPr>
        <a:xfrm>
          <a:off x="171452" y="263525"/>
          <a:ext cx="9134474"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0</xdr:col>
      <xdr:colOff>171451</xdr:colOff>
      <xdr:row>7</xdr:row>
      <xdr:rowOff>25246</xdr:rowOff>
    </xdr:from>
    <xdr:to>
      <xdr:col>2</xdr:col>
      <xdr:colOff>381382</xdr:colOff>
      <xdr:row>32</xdr:row>
      <xdr:rowOff>101278</xdr:rowOff>
    </xdr:to>
    <xdr:sp macro="" textlink="">
      <xdr:nvSpPr>
        <xdr:cNvPr id="4" name="長方形 3">
          <a:extLst>
            <a:ext uri="{FF2B5EF4-FFF2-40B4-BE49-F238E27FC236}">
              <a16:creationId xmlns:a16="http://schemas.microsoft.com/office/drawing/2014/main" xmlns="" id="{54159935-7B91-4437-A02A-FBAD3FC45E5A}"/>
            </a:ext>
          </a:extLst>
        </xdr:cNvPr>
        <xdr:cNvSpPr/>
      </xdr:nvSpPr>
      <xdr:spPr>
        <a:xfrm>
          <a:off x="171451" y="1292071"/>
          <a:ext cx="913485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18310</xdr:colOff>
      <xdr:row>7</xdr:row>
      <xdr:rowOff>9525</xdr:rowOff>
    </xdr:from>
    <xdr:to>
      <xdr:col>2</xdr:col>
      <xdr:colOff>101732</xdr:colOff>
      <xdr:row>12</xdr:row>
      <xdr:rowOff>28575</xdr:rowOff>
    </xdr:to>
    <xdr:sp macro="" textlink="">
      <xdr:nvSpPr>
        <xdr:cNvPr id="5" name="ようこそメッセージ" descr="しかし、お伝えしたいことはまだあります。他の使い方も探してみましょう。">
          <a:extLst>
            <a:ext uri="{FF2B5EF4-FFF2-40B4-BE49-F238E27FC236}">
              <a16:creationId xmlns:a16="http://schemas.microsoft.com/office/drawing/2014/main" xmlns="" id="{3069ED65-DB6A-482F-B7D1-4513872B138C}"/>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ja" sz="14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しかし、お伝えしたいことはまだあります。他の使い方も探してみましょう。</a:t>
          </a:r>
          <a:endParaRPr lang="en-US" sz="1400" b="0">
            <a:solidFill>
              <a:schemeClr val="tx1">
                <a:lumMod val="75000"/>
                <a:lumOff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751656</xdr:colOff>
      <xdr:row>1</xdr:row>
      <xdr:rowOff>76200</xdr:rowOff>
    </xdr:from>
    <xdr:to>
      <xdr:col>1</xdr:col>
      <xdr:colOff>7610927</xdr:colOff>
      <xdr:row>7</xdr:row>
      <xdr:rowOff>14567</xdr:rowOff>
    </xdr:to>
    <xdr:sp macro="" textlink="">
      <xdr:nvSpPr>
        <xdr:cNvPr id="6" name="ようこそメッセージ" descr="お疲れ様でした。以上で終了です">
          <a:extLst>
            <a:ext uri="{FF2B5EF4-FFF2-40B4-BE49-F238E27FC236}">
              <a16:creationId xmlns:a16="http://schemas.microsoft.com/office/drawing/2014/main" xmlns="" id="{511FA78F-6B99-4F71-9A9E-BAF5589B198E}"/>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ja" sz="2600" b="0" i="0" baseline="0">
              <a:solidFill>
                <a:schemeClr val="bg1"/>
              </a:solidFill>
              <a:effectLst/>
              <a:latin typeface="Meiryo UI" panose="020B0604030504040204" pitchFamily="50" charset="-128"/>
              <a:ea typeface="Meiryo UI" panose="020B0604030504040204" pitchFamily="50" charset="-128"/>
              <a:cs typeface="Segoe UI" pitchFamily="34" charset="0"/>
            </a:rPr>
            <a:t>お疲れ様でした。ピボットテーブルの良さをおわかりいただけましたか?</a:t>
          </a:r>
          <a:endParaRPr lang="en-US" sz="2600" b="0">
            <a:latin typeface="Meiryo UI" panose="020B0604030504040204" pitchFamily="50" charset="-128"/>
            <a:ea typeface="Meiryo UI" panose="020B0604030504040204" pitchFamily="50" charset="-128"/>
            <a:cs typeface="Segoe UI" pitchFamily="34" charset="0"/>
          </a:endParaRPr>
        </a:p>
      </xdr:txBody>
    </xdr:sp>
    <xdr:clientData/>
  </xdr:twoCellAnchor>
  <xdr:twoCellAnchor editAs="absolute">
    <xdr:from>
      <xdr:col>1</xdr:col>
      <xdr:colOff>6771256</xdr:colOff>
      <xdr:row>12</xdr:row>
      <xdr:rowOff>30426</xdr:rowOff>
    </xdr:from>
    <xdr:to>
      <xdr:col>1</xdr:col>
      <xdr:colOff>8142856</xdr:colOff>
      <xdr:row>21</xdr:row>
      <xdr:rowOff>85725</xdr:rowOff>
    </xdr:to>
    <xdr:sp macro="" textlink="">
      <xdr:nvSpPr>
        <xdr:cNvPr id="10" name="テキスト ボックス 9" descr="Community&#10;Connect with other Excel fans. They can help you, and you can help them.">
          <a:hlinkClick xmlns:r="http://schemas.openxmlformats.org/officeDocument/2006/relationships" r:id="rId1" tooltip="Excel 技術コミュニティに接続するときに選択します"/>
          <a:extLst>
            <a:ext uri="{FF2B5EF4-FFF2-40B4-BE49-F238E27FC236}">
              <a16:creationId xmlns:a16="http://schemas.microsoft.com/office/drawing/2014/main" xmlns="" id="{E7183862-E870-479F-8C1E-52256B7E8079}"/>
            </a:ext>
          </a:extLst>
        </xdr:cNvPr>
        <xdr:cNvSpPr txBox="1"/>
      </xdr:nvSpPr>
      <xdr:spPr>
        <a:xfrm>
          <a:off x="7533256" y="2202126"/>
          <a:ext cx="1371600" cy="1684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コミュニティ</a:t>
          </a:r>
          <a:endParaRPr lang="en-US" alt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endParaRPr>
        </a:p>
        <a:p>
          <a:pPr algn="l" rtl="0"/>
          <a:r>
            <a:rPr lang="ja" sz="1200" baseline="0">
              <a:solidFill>
                <a:sysClr val="windowText" lastClr="000000"/>
              </a:solidFill>
              <a:effectLst/>
              <a:latin typeface="Meiryo UI" panose="020B0604030504040204" pitchFamily="50" charset="-128"/>
              <a:ea typeface="Meiryo UI" panose="020B0604030504040204" pitchFamily="50" charset="-128"/>
              <a:cs typeface="Segoe UI Light" panose="020B0502040204020203" pitchFamily="34" charset="0"/>
            </a:rPr>
            <a:t>他の Excel ファンと交流できます。役立つ情報を入手したり、提供したりすることができます。</a:t>
          </a:r>
          <a:endParaRPr lang="en-US" sz="1100" baseline="0">
            <a:solidFill>
              <a:sysClr val="windowText" lastClr="000000"/>
            </a:solidFill>
            <a:effectLst/>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xdr:from>
      <xdr:col>1</xdr:col>
      <xdr:colOff>257175</xdr:colOff>
      <xdr:row>12</xdr:row>
      <xdr:rowOff>38099</xdr:rowOff>
    </xdr:from>
    <xdr:to>
      <xdr:col>1</xdr:col>
      <xdr:colOff>2238375</xdr:colOff>
      <xdr:row>25</xdr:row>
      <xdr:rowOff>112540</xdr:rowOff>
    </xdr:to>
    <xdr:grpSp>
      <xdr:nvGrpSpPr>
        <xdr:cNvPr id="22" name="グループ 21">
          <a:extLst>
            <a:ext uri="{FF2B5EF4-FFF2-40B4-BE49-F238E27FC236}">
              <a16:creationId xmlns:a16="http://schemas.microsoft.com/office/drawing/2014/main" xmlns="" id="{E3B4C7F0-9938-4B48-8D4A-4723351D6137}"/>
            </a:ext>
          </a:extLst>
        </xdr:cNvPr>
        <xdr:cNvGrpSpPr/>
      </xdr:nvGrpSpPr>
      <xdr:grpSpPr>
        <a:xfrm>
          <a:off x="1019175" y="2209799"/>
          <a:ext cx="1981200" cy="2427116"/>
          <a:chOff x="847725" y="2209799"/>
          <a:chExt cx="1981200" cy="2427116"/>
        </a:xfrm>
      </xdr:grpSpPr>
      <xdr:sp macro="" textlink="">
        <xdr:nvSpPr>
          <xdr:cNvPr id="13" name="テキスト ボックス 12" descr="詳細情報">
            <a:hlinkClick xmlns:r="http://schemas.openxmlformats.org/officeDocument/2006/relationships" r:id="rId2"/>
            <a:extLst>
              <a:ext uri="{FF2B5EF4-FFF2-40B4-BE49-F238E27FC236}">
                <a16:creationId xmlns:a16="http://schemas.microsoft.com/office/drawing/2014/main" xmlns="" id="{F4C33D48-0368-47FD-9637-91F0D88264A8}"/>
              </a:ext>
            </a:extLst>
          </xdr:cNvPr>
          <xdr:cNvSpPr txBox="1"/>
        </xdr:nvSpPr>
        <xdr:spPr>
          <a:xfrm>
            <a:off x="1362074" y="4214290"/>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sp macro="" textlink="">
        <xdr:nvSpPr>
          <xdr:cNvPr id="14" name="テキスト ボックス 13" descr="More Pivot info&#10;Discover more you can do by reading this helpful article on PivotTables.">
            <a:hlinkClick xmlns:r="http://schemas.openxmlformats.org/officeDocument/2006/relationships" r:id="rId2" tooltip="ピボットテーブルの詳細を確認するときに選択します"/>
            <a:extLst>
              <a:ext uri="{FF2B5EF4-FFF2-40B4-BE49-F238E27FC236}">
                <a16:creationId xmlns:a16="http://schemas.microsoft.com/office/drawing/2014/main" xmlns="" id="{404F5309-E1AE-4E66-910F-9CCC95E3951B}"/>
              </a:ext>
            </a:extLst>
          </xdr:cNvPr>
          <xdr:cNvSpPr txBox="1"/>
        </xdr:nvSpPr>
        <xdr:spPr>
          <a:xfrm>
            <a:off x="1362073" y="2209799"/>
            <a:ext cx="1466852" cy="17240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ピボットテーブルに関するその他の情報</a:t>
            </a:r>
            <a:endParaRPr lang="en-US" alt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endParaRPr>
          </a:p>
          <a:p>
            <a:pPr algn="l" rtl="0"/>
            <a:r>
              <a:rPr lang="ja" sz="1200" baseline="0">
                <a:solidFill>
                  <a:sysClr val="windowText" lastClr="000000"/>
                </a:solidFill>
                <a:effectLst/>
                <a:latin typeface="Meiryo UI" panose="020B0604030504040204" pitchFamily="50" charset="-128"/>
                <a:ea typeface="Meiryo UI" panose="020B0604030504040204" pitchFamily="50" charset="-128"/>
                <a:cs typeface="Segoe UI Light" panose="020B0502040204020203" pitchFamily="34" charset="0"/>
              </a:rPr>
              <a:t>ピボットテーブルに関するこのヘルプ記事は、他の使い方を知るのに役立ちます。</a:t>
            </a:r>
            <a:endParaRPr lang="en-US" sz="1100" baseline="0">
              <a:solidFill>
                <a:sysClr val="windowText" lastClr="000000"/>
              </a:solidFill>
              <a:effectLst/>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15" name="画像 14">
            <a:hlinkClick xmlns:r="http://schemas.openxmlformats.org/officeDocument/2006/relationships" r:id="rId2" tooltip="ピボットテーブルの詳細を確認するときに選択します"/>
            <a:extLst>
              <a:ext uri="{FF2B5EF4-FFF2-40B4-BE49-F238E27FC236}">
                <a16:creationId xmlns:a16="http://schemas.microsoft.com/office/drawing/2014/main" xmlns="" id="{6A32F480-D3CA-4E6F-BA6D-55989F2B4E66}"/>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grpSp>
    <xdr:clientData/>
  </xdr:twoCellAnchor>
  <xdr:twoCellAnchor>
    <xdr:from>
      <xdr:col>1</xdr:col>
      <xdr:colOff>2393403</xdr:colOff>
      <xdr:row>12</xdr:row>
      <xdr:rowOff>38099</xdr:rowOff>
    </xdr:from>
    <xdr:to>
      <xdr:col>1</xdr:col>
      <xdr:colOff>4054364</xdr:colOff>
      <xdr:row>25</xdr:row>
      <xdr:rowOff>112540</xdr:rowOff>
    </xdr:to>
    <xdr:grpSp>
      <xdr:nvGrpSpPr>
        <xdr:cNvPr id="23" name="グループ 22">
          <a:extLst>
            <a:ext uri="{FF2B5EF4-FFF2-40B4-BE49-F238E27FC236}">
              <a16:creationId xmlns:a16="http://schemas.microsoft.com/office/drawing/2014/main" xmlns="" id="{9F552F16-4CE0-4BBC-AE78-2EA091C3B227}"/>
            </a:ext>
          </a:extLst>
        </xdr:cNvPr>
        <xdr:cNvGrpSpPr/>
      </xdr:nvGrpSpPr>
      <xdr:grpSpPr>
        <a:xfrm>
          <a:off x="3155403" y="2209799"/>
          <a:ext cx="1660961" cy="2427116"/>
          <a:chOff x="2983953" y="2209799"/>
          <a:chExt cx="1660961" cy="2427116"/>
        </a:xfrm>
      </xdr:grpSpPr>
      <xdr:pic>
        <xdr:nvPicPr>
          <xdr:cNvPr id="16" name="グラフィック 15">
            <a:hlinkClick xmlns:r="http://schemas.openxmlformats.org/officeDocument/2006/relationships" r:id="rId4" tooltip="ピボットテーブルの更新の詳細を確認するときに選択します"/>
            <a:extLst>
              <a:ext uri="{FF2B5EF4-FFF2-40B4-BE49-F238E27FC236}">
                <a16:creationId xmlns:a16="http://schemas.microsoft.com/office/drawing/2014/main" xmlns="" id="{26DC0DAA-ACD0-4AB0-8481-4011E98F8E4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flipH="1">
            <a:off x="2983953" y="2311031"/>
            <a:ext cx="281592" cy="281592"/>
          </a:xfrm>
          <a:prstGeom prst="rect">
            <a:avLst/>
          </a:prstGeom>
        </xdr:spPr>
      </xdr:pic>
      <xdr:sp macro="" textlink="">
        <xdr:nvSpPr>
          <xdr:cNvPr id="17" name="テキスト ボックス 16" descr="About refresh&#10;Read this important article about how to refresh PivotTables. ">
            <a:hlinkClick xmlns:r="http://schemas.openxmlformats.org/officeDocument/2006/relationships" r:id="rId4" tooltip="ピボットテーブルの更新の詳細を確認するときに選択します"/>
            <a:extLst>
              <a:ext uri="{FF2B5EF4-FFF2-40B4-BE49-F238E27FC236}">
                <a16:creationId xmlns:a16="http://schemas.microsoft.com/office/drawing/2014/main" xmlns="" id="{E45C3434-160B-49B7-B3E2-240541ECEB77}"/>
              </a:ext>
            </a:extLst>
          </xdr:cNvPr>
          <xdr:cNvSpPr txBox="1"/>
        </xdr:nvSpPr>
        <xdr:spPr>
          <a:xfrm>
            <a:off x="3273314" y="2209799"/>
            <a:ext cx="1371600" cy="160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更新について</a:t>
            </a:r>
            <a:endParaRPr lang="en-US" alt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endParaRPr>
          </a:p>
          <a:p>
            <a:pPr algn="l" rtl="0"/>
            <a:r>
              <a:rPr lang="ja" sz="1200" baseline="0">
                <a:solidFill>
                  <a:sysClr val="windowText" lastClr="000000"/>
                </a:solidFill>
                <a:effectLst/>
                <a:latin typeface="Meiryo UI" panose="020B0604030504040204" pitchFamily="50" charset="-128"/>
                <a:ea typeface="Meiryo UI" panose="020B0604030504040204" pitchFamily="50" charset="-128"/>
                <a:cs typeface="Segoe UI Light" panose="020B0502040204020203" pitchFamily="34" charset="0"/>
              </a:rPr>
              <a:t>ピボットテーブルの更新方法について、こちらの重要な記事をご覧ください。 </a:t>
            </a:r>
            <a:endParaRPr lang="en-US" sz="1100" baseline="0">
              <a:solidFill>
                <a:sysClr val="windowText" lastClr="000000"/>
              </a:solidFill>
              <a:effectLst/>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8" name="テキスト ボックス 17" descr="詳細情報">
            <a:hlinkClick xmlns:r="http://schemas.openxmlformats.org/officeDocument/2006/relationships" r:id="rId4" tooltip="ピボットテーブルの更新の詳細を確認するときに選択します"/>
            <a:extLst>
              <a:ext uri="{FF2B5EF4-FFF2-40B4-BE49-F238E27FC236}">
                <a16:creationId xmlns:a16="http://schemas.microsoft.com/office/drawing/2014/main" xmlns="" id="{D5C76820-F0A8-4797-989E-E19891768845}"/>
              </a:ext>
            </a:extLst>
          </xdr:cNvPr>
          <xdr:cNvSpPr txBox="1"/>
        </xdr:nvSpPr>
        <xdr:spPr>
          <a:xfrm>
            <a:off x="3286124" y="4214290"/>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grpSp>
    <xdr:clientData/>
  </xdr:twoCellAnchor>
  <xdr:twoCellAnchor>
    <xdr:from>
      <xdr:col>1</xdr:col>
      <xdr:colOff>4249136</xdr:colOff>
      <xdr:row>12</xdr:row>
      <xdr:rowOff>31746</xdr:rowOff>
    </xdr:from>
    <xdr:to>
      <xdr:col>1</xdr:col>
      <xdr:colOff>6173184</xdr:colOff>
      <xdr:row>25</xdr:row>
      <xdr:rowOff>106190</xdr:rowOff>
    </xdr:to>
    <xdr:grpSp>
      <xdr:nvGrpSpPr>
        <xdr:cNvPr id="24" name="グループ 23">
          <a:extLst>
            <a:ext uri="{FF2B5EF4-FFF2-40B4-BE49-F238E27FC236}">
              <a16:creationId xmlns:a16="http://schemas.microsoft.com/office/drawing/2014/main" xmlns="" id="{0A3DC34E-D2EA-4BB1-9E49-491BBD8C2034}"/>
            </a:ext>
          </a:extLst>
        </xdr:cNvPr>
        <xdr:cNvGrpSpPr/>
      </xdr:nvGrpSpPr>
      <xdr:grpSpPr>
        <a:xfrm>
          <a:off x="5011136" y="2203446"/>
          <a:ext cx="1924048" cy="2427119"/>
          <a:chOff x="4839686" y="2203446"/>
          <a:chExt cx="1924048" cy="2427119"/>
        </a:xfrm>
      </xdr:grpSpPr>
      <xdr:sp macro="" textlink="">
        <xdr:nvSpPr>
          <xdr:cNvPr id="11" name="テキスト ボックス 10" descr="LinkedIn Learning&#10;Video courses for all levels—from beginner to advanced. Take at your own pace.">
            <a:hlinkClick xmlns:r="http://schemas.openxmlformats.org/officeDocument/2006/relationships" r:id="rId7" tooltip="LinkedIn ラーニングのオプションの詳細をオンラインで表示する場合に選択します"/>
            <a:extLst>
              <a:ext uri="{FF2B5EF4-FFF2-40B4-BE49-F238E27FC236}">
                <a16:creationId xmlns:a16="http://schemas.microsoft.com/office/drawing/2014/main" xmlns="" id="{177790B4-F4B7-4CB0-A860-0B4378FECBA3}"/>
              </a:ext>
            </a:extLst>
          </xdr:cNvPr>
          <xdr:cNvSpPr txBox="1"/>
        </xdr:nvSpPr>
        <xdr:spPr>
          <a:xfrm>
            <a:off x="5392134" y="2203446"/>
            <a:ext cx="1371600" cy="1930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LinkedIn Learning</a:t>
            </a:r>
            <a:endParaRPr lang="en-US" altLang="ja" sz="1200" b="1"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endParaRPr>
          </a:p>
          <a:p>
            <a:pPr algn="l" rtl="0"/>
            <a:r>
              <a:rPr lang="ja" sz="1200" baseline="0">
                <a:solidFill>
                  <a:sysClr val="windowText" lastClr="000000"/>
                </a:solidFill>
                <a:effectLst/>
                <a:latin typeface="Meiryo UI" panose="020B0604030504040204" pitchFamily="50" charset="-128"/>
                <a:ea typeface="Meiryo UI" panose="020B0604030504040204" pitchFamily="50" charset="-128"/>
                <a:cs typeface="Segoe UI Light" panose="020B0502040204020203" pitchFamily="34" charset="0"/>
              </a:rPr>
              <a:t>ビデオ コース—初心者から上級者まですべてのレベル。自分のペースで進めてください。</a:t>
            </a:r>
            <a:endParaRPr lang="en-US" sz="1100" baseline="0">
              <a:solidFill>
                <a:sysClr val="windowText" lastClr="000000"/>
              </a:solidFill>
              <a:effectLst/>
              <a:latin typeface="Meiryo UI" panose="020B0604030504040204" pitchFamily="50" charset="-128"/>
              <a:ea typeface="Meiryo UI" panose="020B0604030504040204" pitchFamily="50" charset="-128"/>
              <a:cs typeface="Segoe UI" panose="020B0502040204020203" pitchFamily="34" charset="0"/>
            </a:endParaRPr>
          </a:p>
        </xdr:txBody>
      </xdr:sp>
      <xdr:pic>
        <xdr:nvPicPr>
          <xdr:cNvPr id="12" name="画像 11">
            <a:hlinkClick xmlns:r="http://schemas.openxmlformats.org/officeDocument/2006/relationships" r:id="rId7" tooltip="LinkedIn ラーニングのオプションの詳細をオンラインで表示する場合に選択します"/>
            <a:extLst>
              <a:ext uri="{FF2B5EF4-FFF2-40B4-BE49-F238E27FC236}">
                <a16:creationId xmlns:a16="http://schemas.microsoft.com/office/drawing/2014/main" xmlns="" id="{DA95A5B5-112D-41EE-B59F-C224B787058D}"/>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a:stretch/>
        </xdr:blipFill>
        <xdr:spPr>
          <a:xfrm>
            <a:off x="4839686" y="2305050"/>
            <a:ext cx="548213" cy="348370"/>
          </a:xfrm>
          <a:prstGeom prst="rect">
            <a:avLst/>
          </a:prstGeom>
        </xdr:spPr>
      </xdr:pic>
      <xdr:sp macro="" textlink="">
        <xdr:nvSpPr>
          <xdr:cNvPr id="19" name="テキスト ボックス 18" descr="詳細情報">
            <a:hlinkClick xmlns:r="http://schemas.openxmlformats.org/officeDocument/2006/relationships" r:id="rId9" tooltip="LinkedIn ラーニングのオプションの詳細をオンラインで表示する場合に選択します"/>
            <a:extLst>
              <a:ext uri="{FF2B5EF4-FFF2-40B4-BE49-F238E27FC236}">
                <a16:creationId xmlns:a16="http://schemas.microsoft.com/office/drawing/2014/main" xmlns="" id="{AB7FC727-C3C8-4344-882E-90FDAF0758C2}"/>
              </a:ext>
            </a:extLst>
          </xdr:cNvPr>
          <xdr:cNvSpPr txBox="1"/>
        </xdr:nvSpPr>
        <xdr:spPr>
          <a:xfrm>
            <a:off x="5391149" y="4214290"/>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grpSp>
    <xdr:clientData/>
  </xdr:twoCellAnchor>
  <xdr:twoCellAnchor editAs="absolute">
    <xdr:from>
      <xdr:col>1</xdr:col>
      <xdr:colOff>6791324</xdr:colOff>
      <xdr:row>23</xdr:row>
      <xdr:rowOff>51865</xdr:rowOff>
    </xdr:from>
    <xdr:to>
      <xdr:col>1</xdr:col>
      <xdr:colOff>7991475</xdr:colOff>
      <xdr:row>26</xdr:row>
      <xdr:rowOff>152400</xdr:rowOff>
    </xdr:to>
    <xdr:sp macro="" textlink="">
      <xdr:nvSpPr>
        <xdr:cNvPr id="20" name="テキスト ボックス 19" descr="詳細情報">
          <a:hlinkClick xmlns:r="http://schemas.openxmlformats.org/officeDocument/2006/relationships" r:id="rId1" tooltip="Excel 技術コミュニティに接続するときに選択します"/>
          <a:extLst>
            <a:ext uri="{FF2B5EF4-FFF2-40B4-BE49-F238E27FC236}">
              <a16:creationId xmlns:a16="http://schemas.microsoft.com/office/drawing/2014/main" xmlns="" id="{A906CB9F-D84E-44A9-8F0E-E96C8C3B2BF4}"/>
            </a:ext>
          </a:extLst>
        </xdr:cNvPr>
        <xdr:cNvSpPr txBox="1"/>
      </xdr:nvSpPr>
      <xdr:spPr>
        <a:xfrm>
          <a:off x="7553324" y="4214290"/>
          <a:ext cx="1200151" cy="643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 (英語のみ)</a:t>
          </a:r>
          <a:endParaRPr lang="en-US" sz="120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editAs="absolute">
    <xdr:from>
      <xdr:col>1</xdr:col>
      <xdr:colOff>6124575</xdr:colOff>
      <xdr:row>12</xdr:row>
      <xdr:rowOff>95250</xdr:rowOff>
    </xdr:from>
    <xdr:to>
      <xdr:col>1</xdr:col>
      <xdr:colOff>6793785</xdr:colOff>
      <xdr:row>14</xdr:row>
      <xdr:rowOff>163068</xdr:rowOff>
    </xdr:to>
    <xdr:pic>
      <xdr:nvPicPr>
        <xdr:cNvPr id="21" name="画像 20" descr="コミュニティ">
          <a:hlinkClick xmlns:r="http://schemas.openxmlformats.org/officeDocument/2006/relationships" r:id="rId1" tooltip="Excel 技術コミュニティに接続するときに選択します"/>
          <a:extLst>
            <a:ext uri="{FF2B5EF4-FFF2-40B4-BE49-F238E27FC236}">
              <a16:creationId xmlns:a16="http://schemas.microsoft.com/office/drawing/2014/main" xmlns="" id="{60572BA1-BD2B-4F43-B3C9-B66E69C66FA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688657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628268</xdr:colOff>
      <xdr:row>21</xdr:row>
      <xdr:rowOff>31209</xdr:rowOff>
    </xdr:to>
    <xdr:grpSp>
      <xdr:nvGrpSpPr>
        <xdr:cNvPr id="2" name="グループ_徒歩">
          <a:extLst>
            <a:ext uri="{FF2B5EF4-FFF2-40B4-BE49-F238E27FC236}">
              <a16:creationId xmlns:a16="http://schemas.microsoft.com/office/drawing/2014/main" xmlns="" id="{0163F57D-6E0F-4B43-9E03-9A087FCD67B2}"/>
            </a:ext>
          </a:extLst>
        </xdr:cNvPr>
        <xdr:cNvGrpSpPr/>
      </xdr:nvGrpSpPr>
      <xdr:grpSpPr>
        <a:xfrm>
          <a:off x="0" y="0"/>
          <a:ext cx="7781543" cy="4193634"/>
          <a:chOff x="0" y="0"/>
          <a:chExt cx="7781543" cy="4492443"/>
        </a:xfrm>
      </xdr:grpSpPr>
      <xdr:sp macro="" textlink="">
        <xdr:nvSpPr>
          <xdr:cNvPr id="3" name="テキスト_徒歩ヘッダー" descr="ただし、初めてピボットテーブルを見るときには、より多くの答えが必要だと感じる場合があります。">
            <a:extLst>
              <a:ext uri="{FF2B5EF4-FFF2-40B4-BE49-F238E27FC236}">
                <a16:creationId xmlns:a16="http://schemas.microsoft.com/office/drawing/2014/main" xmlns="" id="{76F5F9BA-9587-4602-95C4-3FCEE45813B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ただし、初めてピボットテーブルを見たときには、</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より多くの答えが必要だと感じる可能性があります。 </a:t>
            </a:r>
          </a:p>
        </xdr:txBody>
      </xdr:sp>
      <xdr:sp macro="" textlink="">
        <xdr:nvSpPr>
          <xdr:cNvPr id="4" name="テキスト_徒歩フッター">
            <a:extLst>
              <a:ext uri="{FF2B5EF4-FFF2-40B4-BE49-F238E27FC236}">
                <a16:creationId xmlns:a16="http://schemas.microsoft.com/office/drawing/2014/main" xmlns="" id="{5606B571-AC2C-49B3-9358-149921868111}"/>
              </a:ext>
            </a:extLst>
          </xdr:cNvPr>
          <xdr:cNvSpPr txBox="1"/>
        </xdr:nvSpPr>
        <xdr:spPr>
          <a:xfrm>
            <a:off x="0" y="3824931"/>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53F2B1CA-0CE9-46DA-AB24-B8BB1F266533}"/>
              </a:ext>
            </a:extLst>
          </xdr:cNvPr>
          <xdr:cNvSpPr/>
        </xdr:nvSpPr>
        <xdr:spPr>
          <a:xfrm>
            <a:off x="6261100" y="3980382"/>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709C67B5-018B-4213-8E1C-8C9CA4AE959F}"/>
              </a:ext>
            </a:extLst>
          </xdr:cNvPr>
          <xdr:cNvSpPr/>
        </xdr:nvSpPr>
        <xdr:spPr>
          <a:xfrm flipH="1">
            <a:off x="304800" y="3980382"/>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5</xdr:col>
      <xdr:colOff>57152</xdr:colOff>
      <xdr:row>5</xdr:row>
      <xdr:rowOff>9535</xdr:rowOff>
    </xdr:from>
    <xdr:to>
      <xdr:col>7</xdr:col>
      <xdr:colOff>103268</xdr:colOff>
      <xdr:row>7</xdr:row>
      <xdr:rowOff>119717</xdr:rowOff>
    </xdr:to>
    <xdr:sp macro="" textlink="">
      <xdr:nvSpPr>
        <xdr:cNvPr id="8" name="テキスト_徒歩コールアウト 2" descr="母が購入したこの高額なものは何か?">
          <a:extLst>
            <a:ext uri="{FF2B5EF4-FFF2-40B4-BE49-F238E27FC236}">
              <a16:creationId xmlns:a16="http://schemas.microsoft.com/office/drawing/2014/main" xmlns="" id="{72FEE2C1-1D5A-4CD5-9E31-5E55F078E5A7}"/>
            </a:ext>
          </a:extLst>
        </xdr:cNvPr>
        <xdr:cNvSpPr txBox="1"/>
      </xdr:nvSpPr>
      <xdr:spPr>
        <a:xfrm>
          <a:off x="4333877" y="990610"/>
          <a:ext cx="1646316" cy="49118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noProof="0">
              <a:effectLst/>
              <a:latin typeface="Meiryo UI" panose="020B0604030504040204" pitchFamily="50" charset="-128"/>
              <a:ea typeface="Meiryo UI" panose="020B0604030504040204" pitchFamily="50" charset="-128"/>
              <a:cs typeface="Calibri" panose="020F0502020204030204" pitchFamily="34" charset="0"/>
            </a:rPr>
            <a:t>それぞれは何にお金を使ったのか?</a:t>
          </a:r>
        </a:p>
      </xdr:txBody>
    </xdr:sp>
    <xdr:clientData/>
  </xdr:twoCellAnchor>
  <xdr:twoCellAnchor editAs="absolute">
    <xdr:from>
      <xdr:col>5</xdr:col>
      <xdr:colOff>218321</xdr:colOff>
      <xdr:row>7</xdr:row>
      <xdr:rowOff>133355</xdr:rowOff>
    </xdr:from>
    <xdr:to>
      <xdr:col>5</xdr:col>
      <xdr:colOff>218321</xdr:colOff>
      <xdr:row>9</xdr:row>
      <xdr:rowOff>22138</xdr:rowOff>
    </xdr:to>
    <xdr:cxnSp macro="">
      <xdr:nvCxnSpPr>
        <xdr:cNvPr id="9" name="図形_直線矢印">
          <a:extLst>
            <a:ext uri="{FF2B5EF4-FFF2-40B4-BE49-F238E27FC236}">
              <a16:creationId xmlns:a16="http://schemas.microsoft.com/office/drawing/2014/main" xmlns="" id="{237388AB-0E48-428F-99DB-FA7C284CF585}"/>
            </a:ext>
          </a:extLst>
        </xdr:cNvPr>
        <xdr:cNvCxnSpPr/>
      </xdr:nvCxnSpPr>
      <xdr:spPr>
        <a:xfrm flipV="1">
          <a:off x="4495046" y="1495430"/>
          <a:ext cx="0" cy="28883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7</xdr:col>
      <xdr:colOff>171451</xdr:colOff>
      <xdr:row>8</xdr:row>
      <xdr:rowOff>104786</xdr:rowOff>
    </xdr:from>
    <xdr:to>
      <xdr:col>8</xdr:col>
      <xdr:colOff>503317</xdr:colOff>
      <xdr:row>11</xdr:row>
      <xdr:rowOff>14943</xdr:rowOff>
    </xdr:to>
    <xdr:sp macro="" textlink="">
      <xdr:nvSpPr>
        <xdr:cNvPr id="10" name="テキスト_徒歩コールアウト 3" descr="この購入はいつ発生したのか?">
          <a:extLst>
            <a:ext uri="{FF2B5EF4-FFF2-40B4-BE49-F238E27FC236}">
              <a16:creationId xmlns:a16="http://schemas.microsoft.com/office/drawing/2014/main" xmlns="" id="{6777C7AC-4BD4-4AA6-9E3A-A88922D3D22E}"/>
            </a:ext>
          </a:extLst>
        </xdr:cNvPr>
        <xdr:cNvSpPr txBox="1"/>
      </xdr:nvSpPr>
      <xdr:spPr>
        <a:xfrm>
          <a:off x="6048376" y="1666886"/>
          <a:ext cx="1608216" cy="510232"/>
        </a:xfrm>
        <a:prstGeom prst="rect">
          <a:avLst/>
        </a:prstGeom>
        <a:solidFill>
          <a:srgbClr val="B4C6E7"/>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noProof="0">
              <a:effectLst/>
              <a:latin typeface="Meiryo UI" panose="020B0604030504040204" pitchFamily="50" charset="-128"/>
              <a:ea typeface="Meiryo UI" panose="020B0604030504040204" pitchFamily="50" charset="-128"/>
              <a:cs typeface="Calibri" panose="020F0502020204030204" pitchFamily="34" charset="0"/>
            </a:rPr>
            <a:t>母が購入したこの高額なものは何か?</a:t>
          </a:r>
        </a:p>
      </xdr:txBody>
    </xdr:sp>
    <xdr:clientData/>
  </xdr:twoCellAnchor>
  <xdr:twoCellAnchor editAs="absolute">
    <xdr:from>
      <xdr:col>2</xdr:col>
      <xdr:colOff>523876</xdr:colOff>
      <xdr:row>8</xdr:row>
      <xdr:rowOff>95260</xdr:rowOff>
    </xdr:from>
    <xdr:to>
      <xdr:col>4</xdr:col>
      <xdr:colOff>589042</xdr:colOff>
      <xdr:row>11</xdr:row>
      <xdr:rowOff>5417</xdr:rowOff>
    </xdr:to>
    <xdr:sp macro="" textlink="">
      <xdr:nvSpPr>
        <xdr:cNvPr id="11" name="テキスト_徒歩コールアウト 1" descr="それぞれは何にお金を使ったのか?">
          <a:extLst>
            <a:ext uri="{FF2B5EF4-FFF2-40B4-BE49-F238E27FC236}">
              <a16:creationId xmlns:a16="http://schemas.microsoft.com/office/drawing/2014/main" xmlns="" id="{3AAC450C-5889-4BFA-A9B5-D400C8B75868}"/>
            </a:ext>
          </a:extLst>
        </xdr:cNvPr>
        <xdr:cNvSpPr txBox="1"/>
      </xdr:nvSpPr>
      <xdr:spPr>
        <a:xfrm>
          <a:off x="2266951" y="1657360"/>
          <a:ext cx="1646316" cy="510232"/>
        </a:xfrm>
        <a:prstGeom prst="rect">
          <a:avLst/>
        </a:prstGeom>
        <a:solidFill>
          <a:srgbClr val="FFE699"/>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noProof="0">
              <a:effectLst/>
              <a:latin typeface="Meiryo UI" panose="020B0604030504040204" pitchFamily="50" charset="-128"/>
              <a:ea typeface="Meiryo UI" panose="020B0604030504040204" pitchFamily="50" charset="-128"/>
              <a:cs typeface="Calibri" panose="020F0502020204030204" pitchFamily="34" charset="0"/>
            </a:rPr>
            <a:t>この購入はいつ発生したのか?</a:t>
          </a:r>
        </a:p>
      </xdr:txBody>
    </xdr:sp>
    <xdr:clientData/>
  </xdr:twoCellAnchor>
  <xdr:twoCellAnchor>
    <xdr:from>
      <xdr:col>4</xdr:col>
      <xdr:colOff>192845</xdr:colOff>
      <xdr:row>10</xdr:row>
      <xdr:rowOff>31690</xdr:rowOff>
    </xdr:from>
    <xdr:to>
      <xdr:col>5</xdr:col>
      <xdr:colOff>383240</xdr:colOff>
      <xdr:row>12</xdr:row>
      <xdr:rowOff>174167</xdr:rowOff>
    </xdr:to>
    <xdr:sp macro="" textlink="">
      <xdr:nvSpPr>
        <xdr:cNvPr id="12" name="図形_カーブ矢印">
          <a:extLst>
            <a:ext uri="{FF2B5EF4-FFF2-40B4-BE49-F238E27FC236}">
              <a16:creationId xmlns:a16="http://schemas.microsoft.com/office/drawing/2014/main" xmlns="" id="{B71C3636-DAED-4D63-BABE-93BA3CA33E83}"/>
            </a:ext>
          </a:extLst>
        </xdr:cNvPr>
        <xdr:cNvSpPr/>
      </xdr:nvSpPr>
      <xdr:spPr>
        <a:xfrm rot="11700000">
          <a:off x="3517070" y="1993840"/>
          <a:ext cx="1142895" cy="542527"/>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xdr:from>
      <xdr:col>6</xdr:col>
      <xdr:colOff>926269</xdr:colOff>
      <xdr:row>10</xdr:row>
      <xdr:rowOff>107893</xdr:rowOff>
    </xdr:from>
    <xdr:to>
      <xdr:col>7</xdr:col>
      <xdr:colOff>688039</xdr:colOff>
      <xdr:row>13</xdr:row>
      <xdr:rowOff>50345</xdr:rowOff>
    </xdr:to>
    <xdr:sp macro="" textlink="">
      <xdr:nvSpPr>
        <xdr:cNvPr id="13" name="図形_カーブ矢印" descr="矢印">
          <a:extLst>
            <a:ext uri="{FF2B5EF4-FFF2-40B4-BE49-F238E27FC236}">
              <a16:creationId xmlns:a16="http://schemas.microsoft.com/office/drawing/2014/main" xmlns="" id="{FFA19B5E-4AA3-4969-93C6-1A4252EC873B}"/>
            </a:ext>
          </a:extLst>
        </xdr:cNvPr>
        <xdr:cNvSpPr/>
      </xdr:nvSpPr>
      <xdr:spPr>
        <a:xfrm rot="9900000" flipH="1">
          <a:off x="4974394" y="1936693"/>
          <a:ext cx="752370" cy="513952"/>
        </a:xfrm>
        <a:prstGeom prst="arc">
          <a:avLst>
            <a:gd name="adj1" fmla="val 15041774"/>
            <a:gd name="adj2" fmla="val 20877560"/>
          </a:avLst>
        </a:prstGeom>
        <a:ln w="19050">
          <a:solidFill>
            <a:srgbClr val="217346"/>
          </a:solidFill>
          <a:prstDash val="sysDot"/>
          <a:headEnd type="triangl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8</xdr:col>
      <xdr:colOff>561593</xdr:colOff>
      <xdr:row>21</xdr:row>
      <xdr:rowOff>31946</xdr:rowOff>
    </xdr:to>
    <xdr:grpSp>
      <xdr:nvGrpSpPr>
        <xdr:cNvPr id="2" name="グループ_徒歩">
          <a:extLst>
            <a:ext uri="{FF2B5EF4-FFF2-40B4-BE49-F238E27FC236}">
              <a16:creationId xmlns:a16="http://schemas.microsoft.com/office/drawing/2014/main" xmlns="" id="{F942036C-7421-495F-9C3C-6F8C9F7862FC}"/>
            </a:ext>
          </a:extLst>
        </xdr:cNvPr>
        <xdr:cNvGrpSpPr/>
      </xdr:nvGrpSpPr>
      <xdr:grpSpPr>
        <a:xfrm>
          <a:off x="0" y="0"/>
          <a:ext cx="7781543" cy="4194371"/>
          <a:chOff x="0" y="0"/>
          <a:chExt cx="7781543" cy="4513981"/>
        </a:xfrm>
      </xdr:grpSpPr>
      <xdr:sp macro="" textlink="">
        <xdr:nvSpPr>
          <xdr:cNvPr id="3" name="テキスト_徒歩ヘッダー" descr="これらはすべて適切な質問ですが、いったん、1 つの質問だけに注目してみましょう。">
            <a:extLst>
              <a:ext uri="{FF2B5EF4-FFF2-40B4-BE49-F238E27FC236}">
                <a16:creationId xmlns:a16="http://schemas.microsoft.com/office/drawing/2014/main" xmlns="" id="{149D9821-1DFB-4DB4-A5CE-B5792B4FDE42}"/>
              </a:ext>
            </a:extLst>
          </xdr:cNvPr>
          <xdr:cNvSpPr txBox="1"/>
        </xdr:nvSpPr>
        <xdr:spPr>
          <a:xfrm>
            <a:off x="0" y="0"/>
            <a:ext cx="7781543" cy="79552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これらはすべて適切な質問ですが、</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いったん、1 つの質問だけに注目してみましょう...</a:t>
            </a:r>
            <a:endParaRPr lang="sq-AL"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1CFDC5C8-782F-415C-90B2-D716F894C9BE}"/>
              </a:ext>
            </a:extLst>
          </xdr:cNvPr>
          <xdr:cNvSpPr txBox="1"/>
        </xdr:nvSpPr>
        <xdr:spPr>
          <a:xfrm>
            <a:off x="0" y="3846468"/>
            <a:ext cx="778154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43212DFD-C5DE-43CE-A271-02A7CB414754}"/>
              </a:ext>
            </a:extLst>
          </xdr:cNvPr>
          <xdr:cNvSpPr/>
        </xdr:nvSpPr>
        <xdr:spPr>
          <a:xfrm>
            <a:off x="6261100" y="40019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DADDE59F-6E50-4FE7-9ED5-6123AA502BB3}"/>
              </a:ext>
            </a:extLst>
          </xdr:cNvPr>
          <xdr:cNvSpPr/>
        </xdr:nvSpPr>
        <xdr:spPr>
          <a:xfrm flipH="1">
            <a:off x="304800" y="4001922"/>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5</xdr:col>
      <xdr:colOff>19051</xdr:colOff>
      <xdr:row>5</xdr:row>
      <xdr:rowOff>9535</xdr:rowOff>
    </xdr:from>
    <xdr:to>
      <xdr:col>6</xdr:col>
      <xdr:colOff>884317</xdr:colOff>
      <xdr:row>7</xdr:row>
      <xdr:rowOff>119717</xdr:rowOff>
    </xdr:to>
    <xdr:sp macro="" textlink="">
      <xdr:nvSpPr>
        <xdr:cNvPr id="8" name="テキスト_徒歩コールアウト 1" descr="それぞれは何にお金を使ったのか?">
          <a:extLst>
            <a:ext uri="{FF2B5EF4-FFF2-40B4-BE49-F238E27FC236}">
              <a16:creationId xmlns:a16="http://schemas.microsoft.com/office/drawing/2014/main" xmlns="" id="{6B19DEDE-7BD2-478E-A21D-2C849B5C2DE5}"/>
            </a:ext>
          </a:extLst>
        </xdr:cNvPr>
        <xdr:cNvSpPr txBox="1"/>
      </xdr:nvSpPr>
      <xdr:spPr>
        <a:xfrm>
          <a:off x="4295776" y="990610"/>
          <a:ext cx="1646316" cy="491182"/>
        </a:xfrm>
        <a:prstGeom prst="rect">
          <a:avLst/>
        </a:prstGeom>
        <a:solidFill>
          <a:srgbClr val="F4B183"/>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noProof="0">
              <a:effectLst/>
              <a:latin typeface="Meiryo UI" panose="020B0604030504040204" pitchFamily="50" charset="-128"/>
              <a:ea typeface="Meiryo UI" panose="020B0604030504040204" pitchFamily="50" charset="-128"/>
              <a:cs typeface="Calibri" panose="020F0502020204030204" pitchFamily="34" charset="0"/>
            </a:rPr>
            <a:t>それぞれは何にお金を使ったのか?</a:t>
          </a:r>
        </a:p>
      </xdr:txBody>
    </xdr:sp>
    <xdr:clientData/>
  </xdr:twoCellAnchor>
  <xdr:twoCellAnchor editAs="absolute">
    <xdr:from>
      <xdr:col>5</xdr:col>
      <xdr:colOff>184983</xdr:colOff>
      <xdr:row>7</xdr:row>
      <xdr:rowOff>133355</xdr:rowOff>
    </xdr:from>
    <xdr:to>
      <xdr:col>5</xdr:col>
      <xdr:colOff>184983</xdr:colOff>
      <xdr:row>9</xdr:row>
      <xdr:rowOff>12613</xdr:rowOff>
    </xdr:to>
    <xdr:cxnSp macro="">
      <xdr:nvCxnSpPr>
        <xdr:cNvPr id="9" name="図形_直線矢印">
          <a:extLst>
            <a:ext uri="{FF2B5EF4-FFF2-40B4-BE49-F238E27FC236}">
              <a16:creationId xmlns:a16="http://schemas.microsoft.com/office/drawing/2014/main" xmlns="" id="{83B21BB8-E608-457D-9D3A-FEF2ED6141E8}"/>
            </a:ext>
          </a:extLst>
        </xdr:cNvPr>
        <xdr:cNvCxnSpPr/>
      </xdr:nvCxnSpPr>
      <xdr:spPr>
        <a:xfrm flipV="1">
          <a:off x="4461708" y="1495430"/>
          <a:ext cx="0" cy="279308"/>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47243</xdr:colOff>
      <xdr:row>21</xdr:row>
      <xdr:rowOff>73057</xdr:rowOff>
    </xdr:to>
    <xdr:grpSp>
      <xdr:nvGrpSpPr>
        <xdr:cNvPr id="2" name="グループ_徒歩">
          <a:extLst>
            <a:ext uri="{FF2B5EF4-FFF2-40B4-BE49-F238E27FC236}">
              <a16:creationId xmlns:a16="http://schemas.microsoft.com/office/drawing/2014/main" xmlns="" id="{287FBF77-CF25-4F77-AA42-CBBA38FFCDBF}"/>
            </a:ext>
          </a:extLst>
        </xdr:cNvPr>
        <xdr:cNvGrpSpPr/>
      </xdr:nvGrpSpPr>
      <xdr:grpSpPr>
        <a:xfrm>
          <a:off x="0" y="0"/>
          <a:ext cx="7781543" cy="4321207"/>
          <a:chOff x="0" y="0"/>
          <a:chExt cx="7781543" cy="4566132"/>
        </a:xfrm>
      </xdr:grpSpPr>
      <xdr:sp macro="" textlink="">
        <xdr:nvSpPr>
          <xdr:cNvPr id="3" name="テキスト_徒歩ヘッダー" descr="列フィールドを追加してその質問に回答します。結果として、ピボットテーブルにそれぞれが行った購入の種類を示す 6 つの列が新しく追加されました。">
            <a:extLst>
              <a:ext uri="{FF2B5EF4-FFF2-40B4-BE49-F238E27FC236}">
                <a16:creationId xmlns:a16="http://schemas.microsoft.com/office/drawing/2014/main" xmlns="" id="{6537BD41-8383-4C39-AF91-256848B3D16A}"/>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その質問には</a:t>
            </a:r>
            <a:r>
              <a:rPr lang="ja" sz="1500" b="1" i="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列フィールド</a:t>
            </a:r>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を追加することで答えました。</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結果として、ピボットテーブルにそれぞれが行った購入の種類を示す 5 つの列が新しく追加されました。 </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92385B1E-D1F0-4419-9FD0-82877C8E5813}"/>
              </a:ext>
            </a:extLst>
          </xdr:cNvPr>
          <xdr:cNvSpPr txBox="1"/>
        </xdr:nvSpPr>
        <xdr:spPr>
          <a:xfrm>
            <a:off x="0" y="389862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136E97C1-0EA3-424E-A4A5-2AAEEE12945A}"/>
              </a:ext>
            </a:extLst>
          </xdr:cNvPr>
          <xdr:cNvSpPr/>
        </xdr:nvSpPr>
        <xdr:spPr>
          <a:xfrm>
            <a:off x="6261100" y="4054065"/>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3E387804-D621-4881-8001-D6BF20E020E9}"/>
              </a:ext>
            </a:extLst>
          </xdr:cNvPr>
          <xdr:cNvSpPr/>
        </xdr:nvSpPr>
        <xdr:spPr>
          <a:xfrm flipH="1">
            <a:off x="304800" y="4054065"/>
            <a:ext cx="1207008" cy="35661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2</xdr:col>
      <xdr:colOff>880108</xdr:colOff>
      <xdr:row>6</xdr:row>
      <xdr:rowOff>236648</xdr:rowOff>
    </xdr:from>
    <xdr:to>
      <xdr:col>7</xdr:col>
      <xdr:colOff>380993</xdr:colOff>
      <xdr:row>8</xdr:row>
      <xdr:rowOff>41915</xdr:rowOff>
    </xdr:to>
    <xdr:sp macro="" textlink="">
      <xdr:nvSpPr>
        <xdr:cNvPr id="8" name="図形_下中かっこ">
          <a:extLst>
            <a:ext uri="{FF2B5EF4-FFF2-40B4-BE49-F238E27FC236}">
              <a16:creationId xmlns:a16="http://schemas.microsoft.com/office/drawing/2014/main" xmlns="" id="{071B50CA-115B-4CE2-B290-919494A649EC}"/>
            </a:ext>
          </a:extLst>
        </xdr:cNvPr>
        <xdr:cNvSpPr/>
      </xdr:nvSpPr>
      <xdr:spPr>
        <a:xfrm rot="5400000">
          <a:off x="4109292" y="-135036"/>
          <a:ext cx="252942" cy="3396610"/>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3</xdr:col>
      <xdr:colOff>448632</xdr:colOff>
      <xdr:row>5</xdr:row>
      <xdr:rowOff>28574</xdr:rowOff>
    </xdr:from>
    <xdr:to>
      <xdr:col>6</xdr:col>
      <xdr:colOff>568799</xdr:colOff>
      <xdr:row>6</xdr:row>
      <xdr:rowOff>87283</xdr:rowOff>
    </xdr:to>
    <xdr:sp macro="" textlink="">
      <xdr:nvSpPr>
        <xdr:cNvPr id="9" name="ヒント テキスト 23" descr="ここでは 6 つの新しい列が表示される列フィールドを追加しました...">
          <a:extLst>
            <a:ext uri="{FF2B5EF4-FFF2-40B4-BE49-F238E27FC236}">
              <a16:creationId xmlns:a16="http://schemas.microsoft.com/office/drawing/2014/main" xmlns="" id="{ECFF4DD8-638D-4ACA-8310-AFC847809DF2}"/>
            </a:ext>
          </a:extLst>
        </xdr:cNvPr>
        <xdr:cNvSpPr txBox="1"/>
      </xdr:nvSpPr>
      <xdr:spPr>
        <a:xfrm>
          <a:off x="2991807" y="1028699"/>
          <a:ext cx="2549042" cy="25873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baseline="0" noProof="0">
              <a:effectLst/>
              <a:latin typeface="Meiryo UI" panose="020B0604030504040204" pitchFamily="50" charset="-128"/>
              <a:ea typeface="Meiryo UI" panose="020B0604030504040204" pitchFamily="50" charset="-128"/>
              <a:cs typeface="Calibri" panose="020F0502020204030204" pitchFamily="34" charset="0"/>
            </a:rPr>
            <a:t>ここでは 5 つの列が新しく表示される</a:t>
          </a:r>
          <a:r>
            <a:rPr lang="ja" sz="1100" b="1" baseline="0" noProof="0">
              <a:effectLst/>
              <a:latin typeface="Meiryo UI" panose="020B0604030504040204" pitchFamily="50" charset="-128"/>
              <a:ea typeface="Meiryo UI" panose="020B0604030504040204" pitchFamily="50" charset="-128"/>
              <a:cs typeface="Calibri" panose="020F0502020204030204" pitchFamily="34" charset="0"/>
            </a:rPr>
            <a:t>列フィールド</a:t>
          </a:r>
          <a:r>
            <a:rPr lang="ja" sz="1100" b="0" baseline="0" noProof="0">
              <a:effectLst/>
              <a:latin typeface="Meiryo UI" panose="020B0604030504040204" pitchFamily="50" charset="-128"/>
              <a:ea typeface="Meiryo UI" panose="020B0604030504040204" pitchFamily="50" charset="-128"/>
              <a:cs typeface="Calibri" panose="020F0502020204030204" pitchFamily="34" charset="0"/>
            </a:rPr>
            <a:t>を追加しました...</a:t>
          </a:r>
          <a:endParaRPr lang="en-US" sz="1100" b="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3</xdr:col>
      <xdr:colOff>163830</xdr:colOff>
      <xdr:row>16</xdr:row>
      <xdr:rowOff>41488</xdr:rowOff>
    </xdr:from>
    <xdr:to>
      <xdr:col>7</xdr:col>
      <xdr:colOff>213578</xdr:colOff>
      <xdr:row>17</xdr:row>
      <xdr:rowOff>130677</xdr:rowOff>
    </xdr:to>
    <xdr:sp macro="" textlink="">
      <xdr:nvSpPr>
        <xdr:cNvPr id="10" name="ヒント テキスト 24" descr="...そして、値フィールドはさらに分割されます。">
          <a:extLst>
            <a:ext uri="{FF2B5EF4-FFF2-40B4-BE49-F238E27FC236}">
              <a16:creationId xmlns:a16="http://schemas.microsoft.com/office/drawing/2014/main" xmlns="" id="{F0F91064-DAF7-41E9-AD09-A7A90D7CA46A}"/>
            </a:ext>
          </a:extLst>
        </xdr:cNvPr>
        <xdr:cNvSpPr txBox="1"/>
      </xdr:nvSpPr>
      <xdr:spPr>
        <a:xfrm>
          <a:off x="2707005" y="3289513"/>
          <a:ext cx="3059648" cy="28921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...そして、値フィールドはさらに分割されます。</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2</xdr:col>
      <xdr:colOff>880111</xdr:colOff>
      <xdr:row>14</xdr:row>
      <xdr:rowOff>150921</xdr:rowOff>
    </xdr:from>
    <xdr:to>
      <xdr:col>7</xdr:col>
      <xdr:colOff>381000</xdr:colOff>
      <xdr:row>16</xdr:row>
      <xdr:rowOff>3813</xdr:rowOff>
    </xdr:to>
    <xdr:sp macro="" textlink="">
      <xdr:nvSpPr>
        <xdr:cNvPr id="11" name="図形_下中かっこ">
          <a:extLst>
            <a:ext uri="{FF2B5EF4-FFF2-40B4-BE49-F238E27FC236}">
              <a16:creationId xmlns:a16="http://schemas.microsoft.com/office/drawing/2014/main" xmlns="" id="{F7BA2FAD-C065-43D6-9BE0-EAC92BC18787}"/>
            </a:ext>
          </a:extLst>
        </xdr:cNvPr>
        <xdr:cNvSpPr/>
      </xdr:nvSpPr>
      <xdr:spPr>
        <a:xfrm rot="16200000">
          <a:off x="4109297" y="1427060"/>
          <a:ext cx="252942" cy="3396614"/>
        </a:xfrm>
        <a:prstGeom prst="leftBrace">
          <a:avLst>
            <a:gd name="adj1" fmla="val 34667"/>
            <a:gd name="adj2" fmla="val 49712"/>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237743</xdr:colOff>
      <xdr:row>21</xdr:row>
      <xdr:rowOff>61955</xdr:rowOff>
    </xdr:to>
    <xdr:grpSp>
      <xdr:nvGrpSpPr>
        <xdr:cNvPr id="2" name="グループ_徒歩">
          <a:extLst>
            <a:ext uri="{FF2B5EF4-FFF2-40B4-BE49-F238E27FC236}">
              <a16:creationId xmlns:a16="http://schemas.microsoft.com/office/drawing/2014/main" xmlns="" id="{F75013C0-E90E-42BA-AC1B-34621962D482}"/>
            </a:ext>
          </a:extLst>
        </xdr:cNvPr>
        <xdr:cNvGrpSpPr/>
      </xdr:nvGrpSpPr>
      <xdr:grpSpPr>
        <a:xfrm>
          <a:off x="0" y="0"/>
          <a:ext cx="7781543" cy="4310105"/>
          <a:chOff x="0" y="0"/>
          <a:chExt cx="7781543" cy="4483254"/>
        </a:xfrm>
      </xdr:grpSpPr>
      <xdr:sp macro="" textlink="">
        <xdr:nvSpPr>
          <xdr:cNvPr id="3" name="テキスト_徒歩ヘッダー" descr="列フィールドを追加してその質問に回答します。結果として、ピボットテーブルにそれぞれが行った購入の種類を示す 6 つの列が新しく追加されました。">
            <a:extLst>
              <a:ext uri="{FF2B5EF4-FFF2-40B4-BE49-F238E27FC236}">
                <a16:creationId xmlns:a16="http://schemas.microsoft.com/office/drawing/2014/main" xmlns="" id="{0FF3D9FD-DCDA-4E35-8D5D-FC9656F5DEE3}"/>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ピボットテーブルがわかりづらい場合は、次をお試しください。</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左</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から、</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上</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から、最後に</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下を見ます。下の例では [父] に当てはまりますが、[順] や [母] にも当てはまります。 </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AC558208-29A5-4D92-974A-A85C1799A7DA}"/>
              </a:ext>
            </a:extLst>
          </xdr:cNvPr>
          <xdr:cNvSpPr txBox="1"/>
        </xdr:nvSpPr>
        <xdr:spPr>
          <a:xfrm>
            <a:off x="0" y="3815741"/>
            <a:ext cx="7781543"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BD296DEA-8DD2-407E-9128-9F5A7978A4B8}"/>
              </a:ext>
            </a:extLst>
          </xdr:cNvPr>
          <xdr:cNvSpPr/>
        </xdr:nvSpPr>
        <xdr:spPr>
          <a:xfrm>
            <a:off x="6261100" y="397119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8AE76C43-6AA1-402A-943E-E00EBE358635}"/>
              </a:ext>
            </a:extLst>
          </xdr:cNvPr>
          <xdr:cNvSpPr/>
        </xdr:nvSpPr>
        <xdr:spPr>
          <a:xfrm flipH="1">
            <a:off x="304800" y="3971193"/>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1</xdr:col>
      <xdr:colOff>865031</xdr:colOff>
      <xdr:row>5</xdr:row>
      <xdr:rowOff>57149</xdr:rowOff>
    </xdr:from>
    <xdr:to>
      <xdr:col>3</xdr:col>
      <xdr:colOff>352425</xdr:colOff>
      <xdr:row>6</xdr:row>
      <xdr:rowOff>115858</xdr:rowOff>
    </xdr:to>
    <xdr:sp macro="" textlink="">
      <xdr:nvSpPr>
        <xdr:cNvPr id="9" name="ヒント テキスト 23" descr="ここでは 6 つの新しい列が表示される列フィールドを追加しました...">
          <a:extLst>
            <a:ext uri="{FF2B5EF4-FFF2-40B4-BE49-F238E27FC236}">
              <a16:creationId xmlns:a16="http://schemas.microsoft.com/office/drawing/2014/main" xmlns="" id="{DA7818BC-6F81-4A17-A351-4F43DF9175CB}"/>
            </a:ext>
          </a:extLst>
        </xdr:cNvPr>
        <xdr:cNvSpPr txBox="1"/>
      </xdr:nvSpPr>
      <xdr:spPr>
        <a:xfrm>
          <a:off x="1655606" y="1057274"/>
          <a:ext cx="1335244" cy="25873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ja" sz="1100" b="0" baseline="0" noProof="0">
              <a:effectLst/>
              <a:latin typeface="Meiryo UI" panose="020B0604030504040204" pitchFamily="50" charset="-128"/>
              <a:ea typeface="Meiryo UI" panose="020B0604030504040204" pitchFamily="50" charset="-128"/>
              <a:cs typeface="Calibri" panose="020F0502020204030204" pitchFamily="34" charset="0"/>
            </a:rPr>
            <a:t>...[食費] の金額: ¥12</a:t>
          </a:r>
          <a:r>
            <a:rPr lang="en-US" altLang="ja" sz="1100" b="0" baseline="0" noProof="0">
              <a:effectLst/>
              <a:latin typeface="Meiryo UI" panose="020B0604030504040204" pitchFamily="50" charset="-128"/>
              <a:ea typeface="Meiryo UI" panose="020B0604030504040204" pitchFamily="50" charset="-128"/>
              <a:cs typeface="Calibri" panose="020F0502020204030204" pitchFamily="34" charset="0"/>
            </a:rPr>
            <a:t>5</a:t>
          </a:r>
          <a:endParaRPr lang="en-US" sz="1100" b="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0</xdr:col>
      <xdr:colOff>457200</xdr:colOff>
      <xdr:row>9</xdr:row>
      <xdr:rowOff>181829</xdr:rowOff>
    </xdr:from>
    <xdr:to>
      <xdr:col>1</xdr:col>
      <xdr:colOff>773049</xdr:colOff>
      <xdr:row>11</xdr:row>
      <xdr:rowOff>101819</xdr:rowOff>
    </xdr:to>
    <xdr:sp macro="" textlink="">
      <xdr:nvSpPr>
        <xdr:cNvPr id="12" name="ヒント テキスト 23" descr="この例では行フィールドが...">
          <a:extLst>
            <a:ext uri="{FF2B5EF4-FFF2-40B4-BE49-F238E27FC236}">
              <a16:creationId xmlns:a16="http://schemas.microsoft.com/office/drawing/2014/main" xmlns="" id="{8ACDCFF1-EF53-4517-9699-D589F3E32140}"/>
            </a:ext>
          </a:extLst>
        </xdr:cNvPr>
        <xdr:cNvSpPr txBox="1"/>
      </xdr:nvSpPr>
      <xdr:spPr>
        <a:xfrm>
          <a:off x="457200" y="2029679"/>
          <a:ext cx="1106424" cy="320040"/>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父...</a:t>
          </a:r>
        </a:p>
      </xdr:txBody>
    </xdr:sp>
    <xdr:clientData/>
  </xdr:twoCellAnchor>
  <xdr:twoCellAnchor editAs="absolute">
    <xdr:from>
      <xdr:col>1</xdr:col>
      <xdr:colOff>193146</xdr:colOff>
      <xdr:row>7</xdr:row>
      <xdr:rowOff>180975</xdr:rowOff>
    </xdr:from>
    <xdr:to>
      <xdr:col>1</xdr:col>
      <xdr:colOff>883213</xdr:colOff>
      <xdr:row>11</xdr:row>
      <xdr:rowOff>165921</xdr:rowOff>
    </xdr:to>
    <xdr:sp macro="" textlink="">
      <xdr:nvSpPr>
        <xdr:cNvPr id="13" name="図形_カーブ矢印">
          <a:extLst>
            <a:ext uri="{FF2B5EF4-FFF2-40B4-BE49-F238E27FC236}">
              <a16:creationId xmlns:a16="http://schemas.microsoft.com/office/drawing/2014/main" xmlns="" id="{E44AD35B-A032-468F-A455-B3359A4F750B}"/>
            </a:ext>
          </a:extLst>
        </xdr:cNvPr>
        <xdr:cNvSpPr/>
      </xdr:nvSpPr>
      <xdr:spPr>
        <a:xfrm rot="13532850">
          <a:off x="936232" y="1676264"/>
          <a:ext cx="785046" cy="690067"/>
        </a:xfrm>
        <a:prstGeom prst="arc">
          <a:avLst>
            <a:gd name="adj1" fmla="val 11455374"/>
            <a:gd name="adj2" fmla="val 149148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3</xdr:col>
      <xdr:colOff>190500</xdr:colOff>
      <xdr:row>6</xdr:row>
      <xdr:rowOff>190500</xdr:rowOff>
    </xdr:from>
    <xdr:to>
      <xdr:col>3</xdr:col>
      <xdr:colOff>190501</xdr:colOff>
      <xdr:row>8</xdr:row>
      <xdr:rowOff>22134</xdr:rowOff>
    </xdr:to>
    <xdr:cxnSp macro="">
      <xdr:nvCxnSpPr>
        <xdr:cNvPr id="14" name="図形_直線矢印">
          <a:extLst>
            <a:ext uri="{FF2B5EF4-FFF2-40B4-BE49-F238E27FC236}">
              <a16:creationId xmlns:a16="http://schemas.microsoft.com/office/drawing/2014/main" xmlns="" id="{8792D8A1-8378-4819-9CD8-EDC335A12C66}"/>
            </a:ext>
          </a:extLst>
        </xdr:cNvPr>
        <xdr:cNvCxnSpPr/>
      </xdr:nvCxnSpPr>
      <xdr:spPr>
        <a:xfrm flipH="1" flipV="1">
          <a:off x="2828925" y="1390650"/>
          <a:ext cx="1" cy="279309"/>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xdr:col>
      <xdr:colOff>200025</xdr:colOff>
      <xdr:row>6</xdr:row>
      <xdr:rowOff>190500</xdr:rowOff>
    </xdr:from>
    <xdr:to>
      <xdr:col>4</xdr:col>
      <xdr:colOff>200025</xdr:colOff>
      <xdr:row>8</xdr:row>
      <xdr:rowOff>22133</xdr:rowOff>
    </xdr:to>
    <xdr:cxnSp macro="">
      <xdr:nvCxnSpPr>
        <xdr:cNvPr id="16" name="図形_直線矢印">
          <a:extLst>
            <a:ext uri="{FF2B5EF4-FFF2-40B4-BE49-F238E27FC236}">
              <a16:creationId xmlns:a16="http://schemas.microsoft.com/office/drawing/2014/main" xmlns="" id="{35B9D297-97B1-46EE-9F29-631AD20EB2B1}"/>
            </a:ext>
          </a:extLst>
        </xdr:cNvPr>
        <xdr:cNvCxnSpPr/>
      </xdr:nvCxnSpPr>
      <xdr:spPr>
        <a:xfrm flipV="1">
          <a:off x="3619500" y="1390650"/>
          <a:ext cx="0" cy="279308"/>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xdr:col>
      <xdr:colOff>436406</xdr:colOff>
      <xdr:row>5</xdr:row>
      <xdr:rowOff>57149</xdr:rowOff>
    </xdr:from>
    <xdr:to>
      <xdr:col>5</xdr:col>
      <xdr:colOff>209550</xdr:colOff>
      <xdr:row>6</xdr:row>
      <xdr:rowOff>115858</xdr:rowOff>
    </xdr:to>
    <xdr:sp macro="" textlink="">
      <xdr:nvSpPr>
        <xdr:cNvPr id="21" name="ヒント テキスト 23" descr="ここでは 6 つの新しい列が表示される列フィールドを追加しました...">
          <a:extLst>
            <a:ext uri="{FF2B5EF4-FFF2-40B4-BE49-F238E27FC236}">
              <a16:creationId xmlns:a16="http://schemas.microsoft.com/office/drawing/2014/main" xmlns="" id="{22CEE01A-C875-473B-BB7B-33755865030C}"/>
            </a:ext>
          </a:extLst>
        </xdr:cNvPr>
        <xdr:cNvSpPr txBox="1"/>
      </xdr:nvSpPr>
      <xdr:spPr>
        <a:xfrm>
          <a:off x="3074831" y="1057274"/>
          <a:ext cx="1335244" cy="25873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baseline="0" noProof="0">
              <a:effectLst/>
              <a:latin typeface="Meiryo UI" panose="020B0604030504040204" pitchFamily="50" charset="-128"/>
              <a:ea typeface="Meiryo UI" panose="020B0604030504040204" pitchFamily="50" charset="-128"/>
              <a:cs typeface="Calibri" panose="020F0502020204030204" pitchFamily="34" charset="0"/>
            </a:rPr>
            <a:t>...[ギフト] の金額: ¥9</a:t>
          </a:r>
          <a:r>
            <a:rPr lang="en-US" altLang="ja" sz="1100" b="0" baseline="0" noProof="0">
              <a:effectLst/>
              <a:latin typeface="Meiryo UI" panose="020B0604030504040204" pitchFamily="50" charset="-128"/>
              <a:ea typeface="Meiryo UI" panose="020B0604030504040204" pitchFamily="50" charset="-128"/>
              <a:cs typeface="Calibri" panose="020F0502020204030204" pitchFamily="34" charset="0"/>
            </a:rPr>
            <a:t>5</a:t>
          </a:r>
          <a:endParaRPr lang="en-US" sz="1100" b="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8</xdr:col>
      <xdr:colOff>238125</xdr:colOff>
      <xdr:row>6</xdr:row>
      <xdr:rowOff>190500</xdr:rowOff>
    </xdr:from>
    <xdr:to>
      <xdr:col>8</xdr:col>
      <xdr:colOff>238125</xdr:colOff>
      <xdr:row>8</xdr:row>
      <xdr:rowOff>22133</xdr:rowOff>
    </xdr:to>
    <xdr:cxnSp macro="">
      <xdr:nvCxnSpPr>
        <xdr:cNvPr id="22" name="図形_直線矢印">
          <a:extLst>
            <a:ext uri="{FF2B5EF4-FFF2-40B4-BE49-F238E27FC236}">
              <a16:creationId xmlns:a16="http://schemas.microsoft.com/office/drawing/2014/main" xmlns="" id="{A2A0C856-BC73-48BE-81F8-D1A9D1C4ECD0}"/>
            </a:ext>
          </a:extLst>
        </xdr:cNvPr>
        <xdr:cNvCxnSpPr/>
      </xdr:nvCxnSpPr>
      <xdr:spPr>
        <a:xfrm flipV="1">
          <a:off x="6086475" y="1390650"/>
          <a:ext cx="0" cy="279308"/>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6</xdr:col>
      <xdr:colOff>484031</xdr:colOff>
      <xdr:row>5</xdr:row>
      <xdr:rowOff>57149</xdr:rowOff>
    </xdr:from>
    <xdr:to>
      <xdr:col>8</xdr:col>
      <xdr:colOff>495301</xdr:colOff>
      <xdr:row>6</xdr:row>
      <xdr:rowOff>115858</xdr:rowOff>
    </xdr:to>
    <xdr:sp macro="" textlink="">
      <xdr:nvSpPr>
        <xdr:cNvPr id="23" name="ヒント テキスト 23" descr="ここでは 6 つの新しい列が表示される列フィールドを追加しました...">
          <a:extLst>
            <a:ext uri="{FF2B5EF4-FFF2-40B4-BE49-F238E27FC236}">
              <a16:creationId xmlns:a16="http://schemas.microsoft.com/office/drawing/2014/main" xmlns="" id="{5845E49D-19E4-4DE4-B296-7140934FFACC}"/>
            </a:ext>
          </a:extLst>
        </xdr:cNvPr>
        <xdr:cNvSpPr txBox="1"/>
      </xdr:nvSpPr>
      <xdr:spPr>
        <a:xfrm>
          <a:off x="5265581" y="1057274"/>
          <a:ext cx="1078070" cy="258734"/>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r" defTabSz="914400" rtl="0" eaLnBrk="1" fontAlgn="auto" latinLnBrk="0" hangingPunct="1">
            <a:lnSpc>
              <a:spcPct val="107000"/>
            </a:lnSpc>
            <a:spcBef>
              <a:spcPts val="0"/>
            </a:spcBef>
            <a:spcAft>
              <a:spcPts val="800"/>
            </a:spcAft>
            <a:buClrTx/>
            <a:buSzTx/>
            <a:buFontTx/>
            <a:buNone/>
            <a:tabLst/>
            <a:defRPr/>
          </a:pPr>
          <a:r>
            <a:rPr lang="ja" sz="1100" b="0" baseline="0" noProof="0">
              <a:effectLst/>
              <a:latin typeface="Meiryo UI" panose="020B0604030504040204" pitchFamily="50" charset="-128"/>
              <a:ea typeface="Meiryo UI" panose="020B0604030504040204" pitchFamily="50" charset="-128"/>
              <a:cs typeface="Calibri" panose="020F0502020204030204" pitchFamily="34" charset="0"/>
            </a:rPr>
            <a:t>...合計金額は ¥22</a:t>
          </a:r>
          <a:r>
            <a:rPr lang="en-US" altLang="ja" sz="1100" b="0" baseline="0" noProof="0">
              <a:effectLst/>
              <a:latin typeface="Meiryo UI" panose="020B0604030504040204" pitchFamily="50" charset="-128"/>
              <a:ea typeface="Meiryo UI" panose="020B0604030504040204" pitchFamily="50" charset="-128"/>
              <a:cs typeface="Calibri" panose="020F0502020204030204" pitchFamily="34" charset="0"/>
            </a:rPr>
            <a:t>0</a:t>
          </a:r>
          <a:endParaRPr lang="en-US" sz="1100" b="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266318</xdr:colOff>
      <xdr:row>32</xdr:row>
      <xdr:rowOff>172222</xdr:rowOff>
    </xdr:to>
    <xdr:grpSp>
      <xdr:nvGrpSpPr>
        <xdr:cNvPr id="2" name="グループ_徒歩">
          <a:extLst>
            <a:ext uri="{FF2B5EF4-FFF2-40B4-BE49-F238E27FC236}">
              <a16:creationId xmlns:a16="http://schemas.microsoft.com/office/drawing/2014/main" xmlns="" id="{A1F3A5EC-05EB-4B6E-9133-C9FA48CEBB72}"/>
            </a:ext>
          </a:extLst>
        </xdr:cNvPr>
        <xdr:cNvGrpSpPr/>
      </xdr:nvGrpSpPr>
      <xdr:grpSpPr>
        <a:xfrm>
          <a:off x="0" y="0"/>
          <a:ext cx="7781543" cy="6620647"/>
          <a:chOff x="0" y="0"/>
          <a:chExt cx="7781543" cy="7112345"/>
        </a:xfrm>
      </xdr:grpSpPr>
      <xdr:sp macro="" textlink="">
        <xdr:nvSpPr>
          <xdr:cNvPr id="3" name="テキスト_徒歩ヘッダー" descr="[種類] フィールドを、ピボットテーブルのフィールド リストの [列] 領域にドラッグして、列フィールドを作成しました。">
            <a:extLst>
              <a:ext uri="{FF2B5EF4-FFF2-40B4-BE49-F238E27FC236}">
                <a16:creationId xmlns:a16="http://schemas.microsoft.com/office/drawing/2014/main" xmlns="" id="{6FFD8F25-9086-4F65-B955-AFFE859F08EB}"/>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列フィールドはどのように作成しましたか。</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種類</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 フィールドを、ピボットテーブルのフィールド リストの [</a:t>
            </a:r>
            <a:r>
              <a:rPr lang="ja" sz="1500" b="0" i="1"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列</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 領域にドラッグしました。</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C5EF6965-7CC0-499D-B456-E2BD688E61B3}"/>
              </a:ext>
            </a:extLst>
          </xdr:cNvPr>
          <xdr:cNvSpPr txBox="1"/>
        </xdr:nvSpPr>
        <xdr:spPr>
          <a:xfrm>
            <a:off x="0" y="6428698"/>
            <a:ext cx="7781543" cy="68364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F515764A-427E-4809-9930-E7EFD56E953A}"/>
              </a:ext>
            </a:extLst>
          </xdr:cNvPr>
          <xdr:cNvSpPr/>
        </xdr:nvSpPr>
        <xdr:spPr>
          <a:xfrm>
            <a:off x="62611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B3B68F37-F04E-43C9-849F-667B72C5DE81}"/>
              </a:ext>
            </a:extLst>
          </xdr:cNvPr>
          <xdr:cNvSpPr/>
        </xdr:nvSpPr>
        <xdr:spPr>
          <a:xfrm flipH="1">
            <a:off x="304800" y="6592214"/>
            <a:ext cx="1207008" cy="35661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oneCell">
    <xdr:from>
      <xdr:col>3</xdr:col>
      <xdr:colOff>528943</xdr:colOff>
      <xdr:row>4</xdr:row>
      <xdr:rowOff>188595</xdr:rowOff>
    </xdr:from>
    <xdr:to>
      <xdr:col>7</xdr:col>
      <xdr:colOff>375549</xdr:colOff>
      <xdr:row>29</xdr:row>
      <xdr:rowOff>17145</xdr:rowOff>
    </xdr:to>
    <xdr:pic>
      <xdr:nvPicPr>
        <xdr:cNvPr id="8" name="画像 7">
          <a:extLst>
            <a:ext uri="{FF2B5EF4-FFF2-40B4-BE49-F238E27FC236}">
              <a16:creationId xmlns:a16="http://schemas.microsoft.com/office/drawing/2014/main" xmlns="" id="{94D46D1B-9152-4F7B-9493-EAB1D8537E7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348343" y="988695"/>
          <a:ext cx="2361206" cy="4876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21</xdr:row>
      <xdr:rowOff>0</xdr:rowOff>
    </xdr:from>
    <xdr:to>
      <xdr:col>10</xdr:col>
      <xdr:colOff>656843</xdr:colOff>
      <xdr:row>24</xdr:row>
      <xdr:rowOff>67437</xdr:rowOff>
    </xdr:to>
    <xdr:sp macro="" textlink="" fLocksText="0">
      <xdr:nvSpPr>
        <xdr:cNvPr id="2" name="テキスト_プラクティス フッター">
          <a:extLst>
            <a:ext uri="{FF2B5EF4-FFF2-40B4-BE49-F238E27FC236}">
              <a16:creationId xmlns:a16="http://schemas.microsoft.com/office/drawing/2014/main" xmlns="" id="{7D6AC15F-391E-46D9-9202-E268E6DB08CF}"/>
            </a:ext>
          </a:extLst>
        </xdr:cNvPr>
        <xdr:cNvSpPr txBox="1"/>
      </xdr:nvSpPr>
      <xdr:spPr>
        <a:xfrm>
          <a:off x="0" y="4095750"/>
          <a:ext cx="7781543"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481615</xdr:colOff>
      <xdr:row>3</xdr:row>
      <xdr:rowOff>17040</xdr:rowOff>
    </xdr:from>
    <xdr:to>
      <xdr:col>2</xdr:col>
      <xdr:colOff>348265</xdr:colOff>
      <xdr:row>10</xdr:row>
      <xdr:rowOff>55140</xdr:rowOff>
    </xdr:to>
    <xdr:sp macro="" textlink="" fLocksText="0">
      <xdr:nvSpPr>
        <xdr:cNvPr id="4" name="テキスト_プラクティス 1" descr="下のピボットテーブル内をクリックしてください。 ">
          <a:extLst>
            <a:ext uri="{FF2B5EF4-FFF2-40B4-BE49-F238E27FC236}">
              <a16:creationId xmlns:a16="http://schemas.microsoft.com/office/drawing/2014/main" xmlns="" id="{EA46545F-6838-44A1-BD71-C2C2E9759CCF}"/>
            </a:ext>
          </a:extLst>
        </xdr:cNvPr>
        <xdr:cNvSpPr txBox="1"/>
      </xdr:nvSpPr>
      <xdr:spPr>
        <a:xfrm>
          <a:off x="481615" y="588540"/>
          <a:ext cx="1371600"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下のピボットテーブル内をクリックしてください。 </a:t>
          </a:r>
        </a:p>
      </xdr:txBody>
    </xdr:sp>
    <xdr:clientData/>
  </xdr:twoCellAnchor>
  <xdr:twoCellAnchor editAs="absolute">
    <xdr:from>
      <xdr:col>2</xdr:col>
      <xdr:colOff>751477</xdr:colOff>
      <xdr:row>3</xdr:row>
      <xdr:rowOff>17040</xdr:rowOff>
    </xdr:from>
    <xdr:to>
      <xdr:col>5</xdr:col>
      <xdr:colOff>46627</xdr:colOff>
      <xdr:row>12</xdr:row>
      <xdr:rowOff>66675</xdr:rowOff>
    </xdr:to>
    <xdr:sp macro="" textlink="" fLocksText="0">
      <xdr:nvSpPr>
        <xdr:cNvPr id="5" name="txt_Practice2" descr="ピボットテーブルのフィールド リストが右側に表示されます。表示されない場合は、下のピボットテーブルを右クリックして、[フィールド リストを表示する] をクリックします。">
          <a:extLst>
            <a:ext uri="{FF2B5EF4-FFF2-40B4-BE49-F238E27FC236}">
              <a16:creationId xmlns:a16="http://schemas.microsoft.com/office/drawing/2014/main" xmlns="" id="{AB39C435-1BDB-4BD6-A02D-4C14DB1CAAA1}"/>
            </a:ext>
          </a:extLst>
        </xdr:cNvPr>
        <xdr:cNvSpPr txBox="1"/>
      </xdr:nvSpPr>
      <xdr:spPr>
        <a:xfrm>
          <a:off x="2256427" y="588540"/>
          <a:ext cx="1371600" cy="177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kern="1200" baseline="0">
              <a:solidFill>
                <a:srgbClr val="000000"/>
              </a:solidFill>
              <a:effectLst/>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リストが右側に表示されていますか。順調です(表示されていない場合は、下のピボットテーブルを右クリックして、[</a:t>
          </a:r>
          <a:r>
            <a:rPr lang="ja" sz="1000" b="1" i="0" kern="1200" baseline="0">
              <a:solidFill>
                <a:srgbClr val="000000"/>
              </a:solidFill>
              <a:effectLst/>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lang="ja" sz="1000" b="0" i="0" kern="1200" baseline="0">
              <a:solidFill>
                <a:srgbClr val="000000"/>
              </a:solidFill>
              <a:effectLst/>
              <a:latin typeface="Meiryo UI" panose="020B0604030504040204" pitchFamily="50" charset="-128"/>
              <a:ea typeface="Meiryo UI" panose="020B0604030504040204" pitchFamily="50" charset="-128"/>
              <a:cs typeface="Segoe UI" panose="020B0502040204020203" pitchFamily="34" charset="0"/>
            </a:rPr>
            <a:t>] を選択します)。</a:t>
          </a:r>
          <a:endParaRPr kumimoji="0" lang="en-US" sz="1000" b="0" i="0" u="none" strike="noStrike" kern="0" cap="none" spc="0" normalizeH="0" baseline="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clientData/>
  </xdr:twoCellAnchor>
  <xdr:twoCellAnchor editAs="absolute">
    <xdr:from>
      <xdr:col>6</xdr:col>
      <xdr:colOff>44426</xdr:colOff>
      <xdr:row>3</xdr:row>
      <xdr:rowOff>17040</xdr:rowOff>
    </xdr:from>
    <xdr:to>
      <xdr:col>8</xdr:col>
      <xdr:colOff>9525</xdr:colOff>
      <xdr:row>10</xdr:row>
      <xdr:rowOff>55140</xdr:rowOff>
    </xdr:to>
    <xdr:sp macro="" textlink="" fLocksText="0">
      <xdr:nvSpPr>
        <xdr:cNvPr id="6" name="テキスト_プラクティス 3" descr="ピボットテーブルのフィールド リストで、[種類] フィールドを [列] 領域にドラッグします。前のシートで示したとおりです。">
          <a:extLst>
            <a:ext uri="{FF2B5EF4-FFF2-40B4-BE49-F238E27FC236}">
              <a16:creationId xmlns:a16="http://schemas.microsoft.com/office/drawing/2014/main" xmlns="" id="{FD6190D3-8147-455B-88B2-AE04AA703BA0}"/>
            </a:ext>
          </a:extLst>
        </xdr:cNvPr>
        <xdr:cNvSpPr txBox="1"/>
      </xdr:nvSpPr>
      <xdr:spPr>
        <a:xfrm>
          <a:off x="4111601" y="588540"/>
          <a:ext cx="1270024" cy="1371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ピボットテーブルのフィールド リストで、[</a:t>
          </a:r>
          <a:r>
            <a:rPr lang="ja" sz="1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種類</a:t>
          </a:r>
          <a:r>
            <a:rPr lang="ja" sz="1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フィールドを [</a:t>
          </a:r>
          <a:r>
            <a:rPr lang="ja" sz="10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列</a:t>
          </a:r>
          <a:r>
            <a:rPr lang="ja" sz="1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 領域にドラッグしました(前のシートで示したとおりです)。</a:t>
          </a:r>
        </a:p>
      </xdr:txBody>
    </xdr:sp>
    <xdr:clientData/>
  </xdr:twoCellAnchor>
  <xdr:twoCellAnchor editAs="absolute">
    <xdr:from>
      <xdr:col>0</xdr:col>
      <xdr:colOff>76085</xdr:colOff>
      <xdr:row>3</xdr:row>
      <xdr:rowOff>17041</xdr:rowOff>
    </xdr:from>
    <xdr:to>
      <xdr:col>0</xdr:col>
      <xdr:colOff>450989</xdr:colOff>
      <xdr:row>5</xdr:row>
      <xdr:rowOff>10945</xdr:rowOff>
    </xdr:to>
    <xdr:sp macro="" textlink="" fLocksText="0">
      <xdr:nvSpPr>
        <xdr:cNvPr id="7" name="図形_プラクティス 1" descr="1">
          <a:extLst>
            <a:ext uri="{FF2B5EF4-FFF2-40B4-BE49-F238E27FC236}">
              <a16:creationId xmlns:a16="http://schemas.microsoft.com/office/drawing/2014/main" xmlns="" id="{32E98DA2-0C0D-4181-B81D-01BF55C652AC}"/>
            </a:ext>
          </a:extLst>
        </xdr:cNvPr>
        <xdr:cNvSpPr/>
      </xdr:nvSpPr>
      <xdr:spPr>
        <a:xfrm>
          <a:off x="76085" y="588541"/>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1</a:t>
          </a:r>
        </a:p>
      </xdr:txBody>
    </xdr:sp>
    <xdr:clientData/>
  </xdr:twoCellAnchor>
  <xdr:twoCellAnchor editAs="absolute">
    <xdr:from>
      <xdr:col>2</xdr:col>
      <xdr:colOff>405698</xdr:colOff>
      <xdr:row>3</xdr:row>
      <xdr:rowOff>17040</xdr:rowOff>
    </xdr:from>
    <xdr:to>
      <xdr:col>2</xdr:col>
      <xdr:colOff>780602</xdr:colOff>
      <xdr:row>5</xdr:row>
      <xdr:rowOff>10944</xdr:rowOff>
    </xdr:to>
    <xdr:sp macro="" textlink="" fLocksText="0">
      <xdr:nvSpPr>
        <xdr:cNvPr id="8" name="shp_Practice2" descr="2">
          <a:extLst>
            <a:ext uri="{FF2B5EF4-FFF2-40B4-BE49-F238E27FC236}">
              <a16:creationId xmlns:a16="http://schemas.microsoft.com/office/drawing/2014/main" xmlns="" id="{AFBD8E9C-8094-4A59-BA8A-7399553698EC}"/>
            </a:ext>
          </a:extLst>
        </xdr:cNvPr>
        <xdr:cNvSpPr/>
      </xdr:nvSpPr>
      <xdr:spPr>
        <a:xfrm>
          <a:off x="1910648"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2</a:t>
          </a:r>
        </a:p>
      </xdr:txBody>
    </xdr:sp>
    <xdr:clientData/>
  </xdr:twoCellAnchor>
  <xdr:twoCellAnchor editAs="absolute">
    <xdr:from>
      <xdr:col>5</xdr:col>
      <xdr:colOff>163811</xdr:colOff>
      <xdr:row>3</xdr:row>
      <xdr:rowOff>17040</xdr:rowOff>
    </xdr:from>
    <xdr:to>
      <xdr:col>6</xdr:col>
      <xdr:colOff>52940</xdr:colOff>
      <xdr:row>5</xdr:row>
      <xdr:rowOff>10944</xdr:rowOff>
    </xdr:to>
    <xdr:sp macro="" textlink="" fLocksText="0">
      <xdr:nvSpPr>
        <xdr:cNvPr id="9" name="図形_プラクティス 3" descr="3">
          <a:extLst>
            <a:ext uri="{FF2B5EF4-FFF2-40B4-BE49-F238E27FC236}">
              <a16:creationId xmlns:a16="http://schemas.microsoft.com/office/drawing/2014/main" xmlns="" id="{E46E0741-F6C1-4776-8DBC-54484059FFCC}"/>
            </a:ext>
          </a:extLst>
        </xdr:cNvPr>
        <xdr:cNvSpPr/>
      </xdr:nvSpPr>
      <xdr:spPr>
        <a:xfrm>
          <a:off x="3745211" y="58854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3</a:t>
          </a:r>
        </a:p>
      </xdr:txBody>
    </xdr:sp>
    <xdr:clientData/>
  </xdr:twoCellAnchor>
  <xdr:twoCellAnchor editAs="absolute">
    <xdr:from>
      <xdr:col>0</xdr:col>
      <xdr:colOff>0</xdr:colOff>
      <xdr:row>0</xdr:row>
      <xdr:rowOff>0</xdr:rowOff>
    </xdr:from>
    <xdr:to>
      <xdr:col>10</xdr:col>
      <xdr:colOff>656843</xdr:colOff>
      <xdr:row>2</xdr:row>
      <xdr:rowOff>21336</xdr:rowOff>
    </xdr:to>
    <xdr:sp macro="" textlink="" fLocksText="0">
      <xdr:nvSpPr>
        <xdr:cNvPr id="10" name="テキスト_プラクティス ヘッダー" descr="演習 ">
          <a:extLst>
            <a:ext uri="{FF2B5EF4-FFF2-40B4-BE49-F238E27FC236}">
              <a16:creationId xmlns:a16="http://schemas.microsoft.com/office/drawing/2014/main" xmlns="" id="{C1D9626F-6FA9-412E-AA3F-1EBEE84D8E68}"/>
            </a:ext>
          </a:extLst>
        </xdr:cNvPr>
        <xdr:cNvSpPr txBox="1"/>
      </xdr:nvSpPr>
      <xdr:spPr>
        <a:xfrm>
          <a:off x="0" y="0"/>
          <a:ext cx="7781543" cy="40233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練習 </a:t>
          </a:r>
          <a:endParaRPr lang="en-US" sz="180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889000</xdr:colOff>
      <xdr:row>21</xdr:row>
      <xdr:rowOff>155448</xdr:rowOff>
    </xdr:from>
    <xdr:to>
      <xdr:col>10</xdr:col>
      <xdr:colOff>343408</xdr:colOff>
      <xdr:row>23</xdr:row>
      <xdr:rowOff>112014</xdr:rowOff>
    </xdr:to>
    <xdr:sp macro="" textlink="" fLocksText="0">
      <xdr:nvSpPr>
        <xdr:cNvPr id="11" name="テキスト_プラクティス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AF6F87C0-5DC1-4DA5-9AF2-70081C52F9FD}"/>
            </a:ext>
          </a:extLst>
        </xdr:cNvPr>
        <xdr:cNvSpPr/>
      </xdr:nvSpPr>
      <xdr:spPr>
        <a:xfrm>
          <a:off x="6261100" y="42511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304800</xdr:colOff>
      <xdr:row>21</xdr:row>
      <xdr:rowOff>155448</xdr:rowOff>
    </xdr:from>
    <xdr:to>
      <xdr:col>2</xdr:col>
      <xdr:colOff>6858</xdr:colOff>
      <xdr:row>23</xdr:row>
      <xdr:rowOff>112014</xdr:rowOff>
    </xdr:to>
    <xdr:sp macro="" textlink="" fLocksText="0">
      <xdr:nvSpPr>
        <xdr:cNvPr id="12" name="テキスト_プラクティス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56408D35-F630-454D-B0F2-2B154F6BD165}"/>
            </a:ext>
          </a:extLst>
        </xdr:cNvPr>
        <xdr:cNvSpPr/>
      </xdr:nvSpPr>
      <xdr:spPr>
        <a:xfrm flipH="1">
          <a:off x="304800" y="4251198"/>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8</xdr:col>
      <xdr:colOff>587351</xdr:colOff>
      <xdr:row>2</xdr:row>
      <xdr:rowOff>188490</xdr:rowOff>
    </xdr:from>
    <xdr:to>
      <xdr:col>10</xdr:col>
      <xdr:colOff>600075</xdr:colOff>
      <xdr:row>6</xdr:row>
      <xdr:rowOff>161925</xdr:rowOff>
    </xdr:to>
    <xdr:sp macro="" textlink="" fLocksText="0">
      <xdr:nvSpPr>
        <xdr:cNvPr id="13" name="テキスト_プラクティス 4" descr="これらの列を含めるために、下のピボットテーブルが自動的に展開されます。戻る場合は、[種類] フィールドの選択を解除します。">
          <a:extLst>
            <a:ext uri="{FF2B5EF4-FFF2-40B4-BE49-F238E27FC236}">
              <a16:creationId xmlns:a16="http://schemas.microsoft.com/office/drawing/2014/main" xmlns="" id="{7A33D2AB-A34B-413A-99F5-55DCE773A5D9}"/>
            </a:ext>
          </a:extLst>
        </xdr:cNvPr>
        <xdr:cNvSpPr txBox="1"/>
      </xdr:nvSpPr>
      <xdr:spPr>
        <a:xfrm>
          <a:off x="5959451" y="569490"/>
          <a:ext cx="1765324" cy="73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Segoe UI" panose="020B0502040204020203" pitchFamily="34" charset="0"/>
            </a:rPr>
            <a:t>下のピボットテーブルは、[種類] の 6 つの列が含まれるように自動的に展開されます。 </a:t>
          </a:r>
        </a:p>
      </xdr:txBody>
    </xdr:sp>
    <xdr:clientData/>
  </xdr:twoCellAnchor>
  <xdr:twoCellAnchor editAs="absolute">
    <xdr:from>
      <xdr:col>8</xdr:col>
      <xdr:colOff>220961</xdr:colOff>
      <xdr:row>2</xdr:row>
      <xdr:rowOff>188490</xdr:rowOff>
    </xdr:from>
    <xdr:to>
      <xdr:col>8</xdr:col>
      <xdr:colOff>595865</xdr:colOff>
      <xdr:row>4</xdr:row>
      <xdr:rowOff>182394</xdr:rowOff>
    </xdr:to>
    <xdr:sp macro="" textlink="" fLocksText="0">
      <xdr:nvSpPr>
        <xdr:cNvPr id="14" name="図形_プラクティス 4" descr="4">
          <a:extLst>
            <a:ext uri="{FF2B5EF4-FFF2-40B4-BE49-F238E27FC236}">
              <a16:creationId xmlns:a16="http://schemas.microsoft.com/office/drawing/2014/main" xmlns="" id="{99850A0D-5905-46C7-99F2-3A5D9F8B6C69}"/>
            </a:ext>
          </a:extLst>
        </xdr:cNvPr>
        <xdr:cNvSpPr/>
      </xdr:nvSpPr>
      <xdr:spPr>
        <a:xfrm>
          <a:off x="5593061" y="569490"/>
          <a:ext cx="374904" cy="374904"/>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50" charset="-128"/>
              <a:ea typeface="Meiryo UI" panose="020B0604030504040204" pitchFamily="50" charset="-128"/>
              <a:cs typeface="Segoe UI Semibold" panose="020B0702040204020203" pitchFamily="34" charset="0"/>
            </a:rPr>
            <a:t>4</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942593</xdr:colOff>
      <xdr:row>22</xdr:row>
      <xdr:rowOff>64795</xdr:rowOff>
    </xdr:to>
    <xdr:grpSp>
      <xdr:nvGrpSpPr>
        <xdr:cNvPr id="2" name="グループ_徒歩">
          <a:extLst>
            <a:ext uri="{FF2B5EF4-FFF2-40B4-BE49-F238E27FC236}">
              <a16:creationId xmlns:a16="http://schemas.microsoft.com/office/drawing/2014/main" xmlns="" id="{DB4820E7-B077-4DE5-978E-3D5D47B92A80}"/>
            </a:ext>
          </a:extLst>
        </xdr:cNvPr>
        <xdr:cNvGrpSpPr/>
      </xdr:nvGrpSpPr>
      <xdr:grpSpPr>
        <a:xfrm>
          <a:off x="0" y="0"/>
          <a:ext cx="7781543" cy="4465345"/>
          <a:chOff x="0" y="0"/>
          <a:chExt cx="7781543" cy="4676014"/>
        </a:xfrm>
      </xdr:grpSpPr>
      <xdr:sp macro="" textlink="">
        <xdr:nvSpPr>
          <xdr:cNvPr id="3" name="テキスト_徒歩ヘッダー" descr="今作成したピボットテーブルを確認しましょう。今度はいくつかの特別な色を追加しています。色が付いていると、行、列、値フィールドがある場所を簡単に確認できます。">
            <a:extLst>
              <a:ext uri="{FF2B5EF4-FFF2-40B4-BE49-F238E27FC236}">
                <a16:creationId xmlns:a16="http://schemas.microsoft.com/office/drawing/2014/main" xmlns="" id="{BA27858F-C2CB-4AE1-8A08-B8812E7BD514}"/>
              </a:ext>
            </a:extLst>
          </xdr:cNvPr>
          <xdr:cNvSpPr txBox="1"/>
        </xdr:nvSpPr>
        <xdr:spPr>
          <a:xfrm>
            <a:off x="0" y="0"/>
            <a:ext cx="7781543"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500" b="1" kern="1200" baseline="0">
                <a:solidFill>
                  <a:schemeClr val="dk1"/>
                </a:solidFill>
                <a:effectLst/>
                <a:latin typeface="Meiryo UI" panose="020B0604030504040204" pitchFamily="50" charset="-128"/>
                <a:ea typeface="Meiryo UI" panose="020B0604030504040204" pitchFamily="50" charset="-128"/>
                <a:cs typeface="Segoe UI Semibold" panose="020B0702040204020203" pitchFamily="34" charset="0"/>
              </a:rPr>
              <a:t>今作成したピボットテーブルを確認しましょう。</a:t>
            </a:r>
            <a:r>
              <a:rPr lang="ja" sz="1500" b="0" kern="1200" baseline="0">
                <a:solidFill>
                  <a:schemeClr val="dk1"/>
                </a:solidFill>
                <a:effectLst/>
                <a:latin typeface="Meiryo UI" panose="020B0604030504040204" pitchFamily="50" charset="-128"/>
                <a:ea typeface="Meiryo UI" panose="020B0604030504040204" pitchFamily="50" charset="-128"/>
                <a:cs typeface="Segoe UI Light" panose="020B0502040204020203" pitchFamily="34" charset="0"/>
              </a:rPr>
              <a:t>ただし、今度はいくつかの特別な色を追加しています。色が付いていると、行フィールド、列フィールド、値フィールドがどこにあるかがわかりやすくなります。</a:t>
            </a:r>
            <a:endParaRPr lang="en-US" sz="1500">
              <a:effectLst/>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4" name="テキスト_徒歩フッター">
            <a:extLst>
              <a:ext uri="{FF2B5EF4-FFF2-40B4-BE49-F238E27FC236}">
                <a16:creationId xmlns:a16="http://schemas.microsoft.com/office/drawing/2014/main" xmlns="" id="{7A526CCC-2308-4D2C-B86C-E41F94E1BDB6}"/>
              </a:ext>
            </a:extLst>
          </xdr:cNvPr>
          <xdr:cNvSpPr txBox="1"/>
        </xdr:nvSpPr>
        <xdr:spPr>
          <a:xfrm>
            <a:off x="0" y="4008505"/>
            <a:ext cx="7781543" cy="66750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sp macro="" textlink="">
        <xdr:nvSpPr>
          <xdr:cNvPr id="5" name="テキスト_徒歩次" descr="[次の手順へ] ボタン。次のシートへのハイパーリンクが設定されています">
            <a:hlinkClick xmlns:r="http://schemas.openxmlformats.org/officeDocument/2006/relationships" r:id="rId1" tooltip="次のシートに移動するには、ここをクリックします"/>
            <a:extLst>
              <a:ext uri="{FF2B5EF4-FFF2-40B4-BE49-F238E27FC236}">
                <a16:creationId xmlns:a16="http://schemas.microsoft.com/office/drawing/2014/main" xmlns="" id="{9153B190-CA6E-4717-977E-F4F4054D66A0}"/>
              </a:ext>
            </a:extLst>
          </xdr:cNvPr>
          <xdr:cNvSpPr/>
        </xdr:nvSpPr>
        <xdr:spPr>
          <a:xfrm>
            <a:off x="6261100" y="4163940"/>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sp macro="" textlink="">
        <xdr:nvSpPr>
          <xdr:cNvPr id="6" name="テキスト_徒歩前" descr="[前の手順へ] ボタン。前のシートへのハイパーリンクが設定されています">
            <a:hlinkClick xmlns:r="http://schemas.openxmlformats.org/officeDocument/2006/relationships" r:id="rId2" tooltip="前のシートに戻るには、ここをクリックします"/>
            <a:extLst>
              <a:ext uri="{FF2B5EF4-FFF2-40B4-BE49-F238E27FC236}">
                <a16:creationId xmlns:a16="http://schemas.microsoft.com/office/drawing/2014/main" xmlns="" id="{D83F06F2-D02A-4BA4-816C-3C87302E7180}"/>
              </a:ext>
            </a:extLst>
          </xdr:cNvPr>
          <xdr:cNvSpPr/>
        </xdr:nvSpPr>
        <xdr:spPr>
          <a:xfrm flipH="1">
            <a:off x="304800" y="4163940"/>
            <a:ext cx="1207008"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grpSp>
    <xdr:clientData/>
  </xdr:twoCellAnchor>
  <xdr:twoCellAnchor editAs="absolute">
    <xdr:from>
      <xdr:col>1</xdr:col>
      <xdr:colOff>152404</xdr:colOff>
      <xdr:row>5</xdr:row>
      <xdr:rowOff>93345</xdr:rowOff>
    </xdr:from>
    <xdr:to>
      <xdr:col>1</xdr:col>
      <xdr:colOff>1261112</xdr:colOff>
      <xdr:row>7</xdr:row>
      <xdr:rowOff>5369</xdr:rowOff>
    </xdr:to>
    <xdr:sp macro="" textlink="">
      <xdr:nvSpPr>
        <xdr:cNvPr id="8" name="ヒント テキスト 23" descr="行フィールドが...">
          <a:extLst>
            <a:ext uri="{FF2B5EF4-FFF2-40B4-BE49-F238E27FC236}">
              <a16:creationId xmlns:a16="http://schemas.microsoft.com/office/drawing/2014/main" xmlns="" id="{25B3E6E4-AAAA-4EC1-8C01-177160C5AE2E}"/>
            </a:ext>
          </a:extLst>
        </xdr:cNvPr>
        <xdr:cNvSpPr txBox="1"/>
      </xdr:nvSpPr>
      <xdr:spPr>
        <a:xfrm>
          <a:off x="942979" y="1093470"/>
          <a:ext cx="1108708" cy="312074"/>
        </a:xfrm>
        <a:prstGeom prst="rect">
          <a:avLst/>
        </a:prstGeom>
        <a:solidFill>
          <a:schemeClr val="bg1"/>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行フィールド</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3</xdr:col>
      <xdr:colOff>2626</xdr:colOff>
      <xdr:row>15</xdr:row>
      <xdr:rowOff>9527</xdr:rowOff>
    </xdr:from>
    <xdr:to>
      <xdr:col>7</xdr:col>
      <xdr:colOff>442681</xdr:colOff>
      <xdr:row>16</xdr:row>
      <xdr:rowOff>136521</xdr:rowOff>
    </xdr:to>
    <xdr:sp macro="" textlink="">
      <xdr:nvSpPr>
        <xdr:cNvPr id="9" name="ヒント テキスト 25" descr="...追加した列フィールドと一緒に...">
          <a:extLst>
            <a:ext uri="{FF2B5EF4-FFF2-40B4-BE49-F238E27FC236}">
              <a16:creationId xmlns:a16="http://schemas.microsoft.com/office/drawing/2014/main" xmlns="" id="{0032BC7D-BDA5-45A6-A759-FE577AEE8086}"/>
            </a:ext>
          </a:extLst>
        </xdr:cNvPr>
        <xdr:cNvSpPr txBox="1"/>
      </xdr:nvSpPr>
      <xdr:spPr>
        <a:xfrm>
          <a:off x="2955376" y="3009902"/>
          <a:ext cx="3021330" cy="32701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値フィールド</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3</xdr:col>
      <xdr:colOff>4269</xdr:colOff>
      <xdr:row>6</xdr:row>
      <xdr:rowOff>171453</xdr:rowOff>
    </xdr:from>
    <xdr:to>
      <xdr:col>7</xdr:col>
      <xdr:colOff>564690</xdr:colOff>
      <xdr:row>7</xdr:row>
      <xdr:rowOff>133353</xdr:rowOff>
    </xdr:to>
    <xdr:sp macro="" textlink="">
      <xdr:nvSpPr>
        <xdr:cNvPr id="10" name="図形_下中かっこ">
          <a:extLst>
            <a:ext uri="{FF2B5EF4-FFF2-40B4-BE49-F238E27FC236}">
              <a16:creationId xmlns:a16="http://schemas.microsoft.com/office/drawing/2014/main" xmlns="" id="{BFA5DF18-9736-4CF4-B77C-4F584C447345}"/>
            </a:ext>
          </a:extLst>
        </xdr:cNvPr>
        <xdr:cNvSpPr/>
      </xdr:nvSpPr>
      <xdr:spPr>
        <a:xfrm rot="5400000">
          <a:off x="4446904" y="-118282"/>
          <a:ext cx="161925" cy="3141696"/>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2</xdr:col>
      <xdr:colOff>837969</xdr:colOff>
      <xdr:row>5</xdr:row>
      <xdr:rowOff>200024</xdr:rowOff>
    </xdr:from>
    <xdr:to>
      <xdr:col>7</xdr:col>
      <xdr:colOff>475304</xdr:colOff>
      <xdr:row>6</xdr:row>
      <xdr:rowOff>138718</xdr:rowOff>
    </xdr:to>
    <xdr:sp macro="" textlink="">
      <xdr:nvSpPr>
        <xdr:cNvPr id="11" name="ヒント テキスト 24" descr="...値フィールドに分割されます。">
          <a:extLst>
            <a:ext uri="{FF2B5EF4-FFF2-40B4-BE49-F238E27FC236}">
              <a16:creationId xmlns:a16="http://schemas.microsoft.com/office/drawing/2014/main" xmlns="" id="{6227EEC0-7747-4D46-B133-C9A8FA06551B}"/>
            </a:ext>
          </a:extLst>
        </xdr:cNvPr>
        <xdr:cNvSpPr txBox="1"/>
      </xdr:nvSpPr>
      <xdr:spPr>
        <a:xfrm>
          <a:off x="2904894" y="1200149"/>
          <a:ext cx="3104435" cy="138719"/>
        </a:xfrm>
        <a:prstGeom prst="rect">
          <a:avLst/>
        </a:prstGeom>
        <a:no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noProof="0">
              <a:effectLst/>
              <a:latin typeface="Meiryo UI" panose="020B0604030504040204" pitchFamily="50" charset="-128"/>
              <a:ea typeface="Meiryo UI" panose="020B0604030504040204" pitchFamily="50" charset="-128"/>
              <a:cs typeface="Calibri" panose="020F0502020204030204" pitchFamily="34" charset="0"/>
            </a:rPr>
            <a:t>列フィールド </a:t>
          </a:r>
          <a:endParaRPr lang="en-US" sz="1100" noProof="0">
            <a:effectLst/>
            <a:latin typeface="Meiryo UI" panose="020B0604030504040204" pitchFamily="50" charset="-128"/>
            <a:ea typeface="Meiryo UI" panose="020B0604030504040204" pitchFamily="50" charset="-128"/>
            <a:cs typeface="Calibri" panose="020F0502020204030204" pitchFamily="34" charset="0"/>
          </a:endParaRPr>
        </a:p>
      </xdr:txBody>
    </xdr:sp>
    <xdr:clientData/>
  </xdr:twoCellAnchor>
  <xdr:twoCellAnchor editAs="absolute">
    <xdr:from>
      <xdr:col>1</xdr:col>
      <xdr:colOff>649785</xdr:colOff>
      <xdr:row>5</xdr:row>
      <xdr:rowOff>142744</xdr:rowOff>
    </xdr:from>
    <xdr:to>
      <xdr:col>2</xdr:col>
      <xdr:colOff>675884</xdr:colOff>
      <xdr:row>9</xdr:row>
      <xdr:rowOff>95844</xdr:rowOff>
    </xdr:to>
    <xdr:sp macro="" textlink="">
      <xdr:nvSpPr>
        <xdr:cNvPr id="12" name="図形_カーブ矢印">
          <a:extLst>
            <a:ext uri="{FF2B5EF4-FFF2-40B4-BE49-F238E27FC236}">
              <a16:creationId xmlns:a16="http://schemas.microsoft.com/office/drawing/2014/main" xmlns="" id="{8B3C6B4E-C336-44F0-9190-D37C2E550C44}"/>
            </a:ext>
          </a:extLst>
        </xdr:cNvPr>
        <xdr:cNvSpPr/>
      </xdr:nvSpPr>
      <xdr:spPr>
        <a:xfrm rot="12380056">
          <a:off x="1440360" y="1142869"/>
          <a:ext cx="1302449" cy="753200"/>
        </a:xfrm>
        <a:prstGeom prst="arc">
          <a:avLst>
            <a:gd name="adj1" fmla="val 16283853"/>
            <a:gd name="adj2" fmla="val 20754519"/>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eiryo UI" panose="020B0604030504040204" pitchFamily="50" charset="-128"/>
            <a:ea typeface="Meiryo UI" panose="020B0604030504040204" pitchFamily="50" charset="-128"/>
          </a:endParaRPr>
        </a:p>
      </xdr:txBody>
    </xdr:sp>
    <xdr:clientData/>
  </xdr:twoCellAnchor>
  <xdr:twoCellAnchor editAs="absolute">
    <xdr:from>
      <xdr:col>3</xdr:col>
      <xdr:colOff>4277</xdr:colOff>
      <xdr:row>14</xdr:row>
      <xdr:rowOff>38103</xdr:rowOff>
    </xdr:from>
    <xdr:to>
      <xdr:col>7</xdr:col>
      <xdr:colOff>564697</xdr:colOff>
      <xdr:row>15</xdr:row>
      <xdr:rowOff>9528</xdr:rowOff>
    </xdr:to>
    <xdr:sp macro="" textlink="">
      <xdr:nvSpPr>
        <xdr:cNvPr id="13" name="図形_下中かっこ">
          <a:extLst>
            <a:ext uri="{FF2B5EF4-FFF2-40B4-BE49-F238E27FC236}">
              <a16:creationId xmlns:a16="http://schemas.microsoft.com/office/drawing/2014/main" xmlns="" id="{63EA3E57-9ED8-4BBD-915B-6665DAC7E655}"/>
            </a:ext>
          </a:extLst>
        </xdr:cNvPr>
        <xdr:cNvSpPr/>
      </xdr:nvSpPr>
      <xdr:spPr>
        <a:xfrm rot="16200000">
          <a:off x="4445551" y="1311829"/>
          <a:ext cx="168729" cy="3145777"/>
        </a:xfrm>
        <a:prstGeom prst="leftBrace">
          <a:avLst>
            <a:gd name="adj1" fmla="val 34667"/>
            <a:gd name="adj2" fmla="val 49300"/>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eiryo UI" panose="020B0604030504040204" pitchFamily="50" charset="-128"/>
            <a:ea typeface="Meiryo UI" panose="020B0604030504040204" pitchFamily="50" charset="-128"/>
            <a:cs typeface="+mn-cs"/>
          </a:endParaRP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2.xml"/></Relationships>
</file>

<file path=xl/pivotCache/_rels/pivotCacheDefinition13.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3.xml"/></Relationships>
</file>

<file path=xl/pivotCache/_rels/pivotCacheDefinition14.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4.xml"/></Relationships>
</file>

<file path=xl/pivotCache/_rels/pivotCacheDefinition15.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15.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2" Type="http://schemas.microsoft.com/office/2006/relationships/xlExternalLinkPath/xlPathMissing" Target="tf16410255_win32.xltx" TargetMode="External"/><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作成者" refreshedDate="43797.380767824077" createdVersion="6" refreshedVersion="6" minRefreshableVersion="3" recordCount="48">
  <cacheSource type="worksheet">
    <worksheetSource name="テーブル_18.1" r:id="rId2"/>
  </cacheSource>
  <cacheFields count="4">
    <cacheField name="シーズン" numFmtId="0">
      <sharedItems count="4">
        <s v="冬"/>
        <s v="春"/>
        <s v="夏"/>
        <s v="秋"/>
      </sharedItems>
    </cacheField>
    <cacheField name="販売担当" numFmtId="0">
      <sharedItems count="3">
        <s v="西村"/>
        <s v="青木"/>
        <s v="松本"/>
      </sharedItems>
    </cacheField>
    <cacheField name="製品" numFmtId="0">
      <sharedItems count="14">
        <s v="オレンジ"/>
        <s v="グレープフルーツ"/>
        <s v="リンゴ"/>
        <s v="バナナ"/>
        <s v="ビーツ"/>
        <s v="ジャガイモ"/>
        <s v="レタス"/>
        <s v="ラディッシュ"/>
        <s v="ブルーベリー"/>
        <s v="イチゴ"/>
        <s v="ブドウ"/>
        <s v="カボチャ"/>
        <s v="ウリ"/>
        <s v="ズッキーニ"/>
      </sharedItems>
    </cacheField>
    <cacheField name="販売数" numFmtId="176">
      <sharedItems containsSemiMixedTypes="0" containsString="0" containsNumber="1" containsInteger="1" minValue="30" maxValue="2000" count="31">
        <n v="300"/>
        <n v="200"/>
        <n v="400"/>
        <n v="800"/>
        <n v="450"/>
        <n v="230"/>
        <n v="120"/>
        <n v="210"/>
        <n v="900"/>
        <n v="1000"/>
        <n v="220"/>
        <n v="100"/>
        <n v="30"/>
        <n v="123"/>
        <n v="350"/>
        <n v="640"/>
        <n v="530"/>
        <n v="560"/>
        <n v="240"/>
        <n v="250"/>
        <n v="62"/>
        <n v="600"/>
        <n v="340"/>
        <n v="205"/>
        <n v="500"/>
        <n v="403"/>
        <n v="503"/>
        <n v="2000"/>
        <n v="140"/>
        <n v="502"/>
        <n v="50"/>
      </sharedItems>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作成者" refreshedDate="43797.452111458333" createdVersion="6" refreshedVersion="6" minRefreshableVersion="3" recordCount="21">
  <cacheSource type="worksheet">
    <worksheetSource name="テーブル_11.1" r:id="rId2"/>
  </cacheSource>
  <cacheFields count="5">
    <cacheField name="日付" numFmtId="5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購入者" numFmtId="0">
      <sharedItems count="3">
        <s v="父"/>
        <s v="順"/>
        <s v="母"/>
      </sharedItems>
    </cacheField>
    <cacheField name="種類" numFmtId="0">
      <sharedItems count="20">
        <s v="スポーツ"/>
        <s v="航空運賃"/>
        <s v="税金"/>
        <s v="音楽"/>
        <s v="チケット"/>
        <s v="書籍"/>
        <s v="外食"/>
        <s v="衣服"/>
        <s v="音楽教室"/>
        <s v="駐車場"/>
        <s v="エレクトロニクス"/>
        <s v="燃料費"/>
        <s v="食費"/>
        <s v="クラブ会費"/>
        <s v="医療"/>
        <s v="電気代"/>
        <s v="歯科"/>
        <s v="自動車保険"/>
        <s v="健康保険"/>
        <s v="住宅保険"/>
      </sharedItems>
    </cacheField>
    <cacheField name="金額" numFmtId="178">
      <sharedItems containsSemiMixedTypes="0" containsString="0" containsNumber="1" containsInteger="1" minValue="20" maxValue="1000"/>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作成者" refreshedDate="43797.457471180554" createdVersion="6" refreshedVersion="6" minRefreshableVersion="3" recordCount="21">
  <cacheSource type="worksheet">
    <worksheetSource name="テーブル_13.1" r:id="rId2"/>
  </cacheSource>
  <cacheFields count="5">
    <cacheField name="日付" numFmtId="5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購入者" numFmtId="0">
      <sharedItems count="3">
        <s v="父"/>
        <s v="順"/>
        <s v="母"/>
      </sharedItems>
    </cacheField>
    <cacheField name="種類" numFmtId="0">
      <sharedItems count="20">
        <s v="スポーツ"/>
        <s v="航空運賃"/>
        <s v="税金"/>
        <s v="音楽"/>
        <s v="チケット"/>
        <s v="書籍"/>
        <s v="外食"/>
        <s v="衣服"/>
        <s v="音楽教室"/>
        <s v="駐車場"/>
        <s v="エレクトロニクス"/>
        <s v="燃料費"/>
        <s v="食費"/>
        <s v="クラブ会費"/>
        <s v="医療"/>
        <s v="電気代"/>
        <s v="歯科"/>
        <s v="自動車保険"/>
        <s v="健康保険"/>
        <s v="住宅保険"/>
      </sharedItems>
    </cacheField>
    <cacheField name="金額" numFmtId="178">
      <sharedItems containsSemiMixedTypes="0" containsString="0" containsNumber="1" containsInteger="1" minValue="20" maxValue="1000"/>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Definition12.xml><?xml version="1.0" encoding="utf-8"?>
<pivotCacheDefinition xmlns="http://schemas.openxmlformats.org/spreadsheetml/2006/main" xmlns:r="http://schemas.openxmlformats.org/officeDocument/2006/relationships" r:id="rId1" refreshedBy="作成者" refreshedDate="43797.459515625" createdVersion="6" refreshedVersion="6" minRefreshableVersion="3" recordCount="21">
  <cacheSource type="worksheet">
    <worksheetSource name="支出_1281710" r:id="rId2"/>
  </cacheSource>
  <cacheFields count="4">
    <cacheField name="日付" numFmtId="56">
      <sharedItems containsSemiMixedTypes="0" containsNonDate="0" containsDate="1" containsString="0" minDate="2017-01-01T00:00:00" maxDate="2017-02-26T00:00:00"/>
    </cacheField>
    <cacheField name="購入者" numFmtId="0">
      <sharedItems count="3">
        <s v="父"/>
        <s v="順"/>
        <s v="母"/>
      </sharedItems>
    </cacheField>
    <cacheField name="種類" numFmtId="0">
      <sharedItems count="20">
        <s v="スポーツ"/>
        <s v="航空運賃"/>
        <s v="税金"/>
        <s v="音楽"/>
        <s v="チケット"/>
        <s v="書籍"/>
        <s v="外食"/>
        <s v="衣服"/>
        <s v="音楽教室"/>
        <s v="駐車場"/>
        <s v="エレクトロニクス"/>
        <s v="燃料費"/>
        <s v="食費"/>
        <s v="クラブ会費"/>
        <s v="医療"/>
        <s v="電気代"/>
        <s v="歯科"/>
        <s v="自動車保険"/>
        <s v="健康保険"/>
        <s v="住宅保険"/>
      </sharedItems>
    </cacheField>
    <cacheField name="金額" numFmtId="178">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13.xml><?xml version="1.0" encoding="utf-8"?>
<pivotCacheDefinition xmlns="http://schemas.openxmlformats.org/spreadsheetml/2006/main" xmlns:r="http://schemas.openxmlformats.org/officeDocument/2006/relationships" r:id="rId1" refreshedBy="作成者" refreshedDate="43797.465122337962" createdVersion="6" refreshedVersion="6" minRefreshableVersion="3" recordCount="21">
  <cacheSource type="worksheet">
    <worksheetSource name="テーブル_15.1" r:id="rId2"/>
  </cacheSource>
  <cacheFields count="4">
    <cacheField name="日付" numFmtId="56">
      <sharedItems containsSemiMixedTypes="0" containsNonDate="0" containsDate="1" containsString="0" minDate="2017-01-01T00:00:00" maxDate="2017-02-26T00:00:00"/>
    </cacheField>
    <cacheField name="購入者" numFmtId="0">
      <sharedItems count="3">
        <s v="父"/>
        <s v="順"/>
        <s v="母"/>
      </sharedItems>
    </cacheField>
    <cacheField name="種類" numFmtId="0">
      <sharedItems count="20">
        <s v="スポーツ"/>
        <s v="航空運賃"/>
        <s v="税金"/>
        <s v="音楽"/>
        <s v="チケット"/>
        <s v="書籍"/>
        <s v="外食"/>
        <s v="衣服"/>
        <s v="音楽教室"/>
        <s v="駐車場"/>
        <s v="エレクトロニクス"/>
        <s v="燃料費"/>
        <s v="食費"/>
        <s v="クラブ会費"/>
        <s v="医療"/>
        <s v="電気代"/>
        <s v="歯科"/>
        <s v="自動車保険"/>
        <s v="健康保険"/>
        <s v="住宅保険"/>
      </sharedItems>
    </cacheField>
    <cacheField name="金額" numFmtId="178">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14.xml><?xml version="1.0" encoding="utf-8"?>
<pivotCacheDefinition xmlns="http://schemas.openxmlformats.org/spreadsheetml/2006/main" xmlns:r="http://schemas.openxmlformats.org/officeDocument/2006/relationships" r:id="rId1" refreshedBy="作成者" refreshedDate="43797.468450115739" createdVersion="6" refreshedVersion="6" minRefreshableVersion="3" recordCount="12">
  <cacheSource type="worksheet">
    <worksheetSource name="テーブル_16.1" r:id="rId2"/>
  </cacheSource>
  <cacheFields count="4">
    <cacheField name="月" numFmtId="0">
      <sharedItems count="4">
        <s v="1 月"/>
        <s v="2 月"/>
        <s v="3 月"/>
        <s v="4 月"/>
      </sharedItems>
    </cacheField>
    <cacheField name="購入者" numFmtId="0">
      <sharedItems count="3">
        <s v="順"/>
        <s v="父"/>
        <s v="母"/>
      </sharedItems>
    </cacheField>
    <cacheField name="種類" numFmtId="0">
      <sharedItems count="2">
        <s v="食費"/>
        <s v="水道光熱費"/>
      </sharedItems>
    </cacheField>
    <cacheField name="金額" numFmtId="178">
      <sharedItems containsSemiMixedTypes="0" containsString="0" containsNumber="1" containsInteger="1" minValue="20" maxValue="1000"/>
    </cacheField>
  </cacheFields>
  <extLst>
    <ext xmlns:x14="http://schemas.microsoft.com/office/spreadsheetml/2009/9/main" uri="{725AE2AE-9491-48be-B2B4-4EB974FC3084}">
      <x14:pivotCacheDefinition/>
    </ext>
  </extLst>
</pivotCacheDefinition>
</file>

<file path=xl/pivotCache/pivotCacheDefinition15.xml><?xml version="1.0" encoding="utf-8"?>
<pivotCacheDefinition xmlns="http://schemas.openxmlformats.org/spreadsheetml/2006/main" xmlns:r="http://schemas.openxmlformats.org/officeDocument/2006/relationships" r:id="rId1" refreshedBy="作成者" refreshedDate="43797.470911342592" createdVersion="6" refreshedVersion="6" minRefreshableVersion="3" recordCount="48">
  <cacheSource type="worksheet">
    <worksheetSource name="テーブル_17.1" r:id="rId2"/>
  </cacheSource>
  <cacheFields count="4">
    <cacheField name="購入者" numFmtId="0">
      <sharedItems count="2">
        <s v="父"/>
        <s v="母"/>
      </sharedItems>
    </cacheField>
    <cacheField name="シーズン" numFmtId="0">
      <sharedItems count="4">
        <s v="冬"/>
        <s v="春"/>
        <s v="夏"/>
        <s v="秋"/>
      </sharedItems>
    </cacheField>
    <cacheField name="種類" numFmtId="0">
      <sharedItems count="3">
        <s v="保険料"/>
        <s v="家賃"/>
        <s v="水道光熱費"/>
      </sharedItems>
    </cacheField>
    <cacheField name="金額" numFmtId="178">
      <sharedItems containsSemiMixedTypes="0" containsString="0" containsNumber="1" containsInteger="1" minValue="30" maxValue="2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作成者" refreshedDate="43797.410843865742" createdVersion="6" refreshedVersion="6" minRefreshableVersion="3" recordCount="8">
  <cacheSource type="worksheet">
    <worksheetSource name="テーブル_1.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作成者" refreshedDate="43797.414840740741" createdVersion="6" refreshedVersion="6" minRefreshableVersion="3" recordCount="8">
  <cacheSource type="worksheet">
    <worksheetSource name="テーブル_2.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作成者" refreshedDate="43797.417520601855" createdVersion="6" refreshedVersion="6" minRefreshableVersion="3" recordCount="8">
  <cacheSource type="worksheet">
    <worksheetSource name="テーブル_3.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作成者" refreshedDate="43797.419960185187" createdVersion="6" refreshedVersion="6" minRefreshableVersion="3" recordCount="8">
  <cacheSource type="worksheet">
    <worksheetSource name="テーブル_4.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ount="5">
        <s v="ギフト"/>
        <s v="食費"/>
        <s v="チケット"/>
        <s v="音楽"/>
        <s v="スポーツ"/>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作成者" refreshedDate="43797.423768749999" createdVersion="6" refreshedVersion="6" minRefreshableVersion="3" recordCount="8">
  <cacheSource type="worksheet">
    <worksheetSource name="テーブル_4.116"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ount="5">
        <s v="ギフト"/>
        <s v="食費"/>
        <s v="チケット"/>
        <s v="音楽"/>
        <s v="スポーツ"/>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作成者" refreshedDate="43797.427616550929" createdVersion="6" refreshedVersion="6" minRefreshableVersion="3" recordCount="8">
  <cacheSource type="worksheet">
    <worksheetSource name="テーブル_6.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ount="5">
        <s v="ギフト"/>
        <s v="食費"/>
        <s v="チケット"/>
        <s v="音楽"/>
        <s v="スポーツ"/>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作成者" refreshedDate="43797.430535648149" createdVersion="6" refreshedVersion="6" minRefreshableVersion="3" recordCount="8">
  <cacheSource type="worksheet">
    <worksheetSource name="テーブル_7.1" r:id="rId2"/>
  </cacheSource>
  <cacheFields count="4">
    <cacheField name="日付" numFmtId="56">
      <sharedItems containsSemiMixedTypes="0" containsNonDate="0" containsDate="1" containsString="0" minDate="2017-01-01T00:00:00" maxDate="2017-02-26T00:00:00"/>
    </cacheField>
    <cacheField name="購入者" numFmtId="0">
      <sharedItems count="3">
        <s v="父"/>
        <s v="母"/>
        <s v="順"/>
      </sharedItems>
    </cacheField>
    <cacheField name="種類" numFmtId="0">
      <sharedItems count="5">
        <s v="ギフト"/>
        <s v="食費"/>
        <s v="チケット"/>
        <s v="音楽"/>
        <s v="スポーツ"/>
      </sharedItems>
    </cacheField>
    <cacheField name="金額" numFmtId="178">
      <sharedItems containsSemiMixedTypes="0" containsString="0" containsNumber="1" containsInteger="1" minValue="20" maxValue="32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作成者" refreshedDate="43797.445214583335" createdVersion="6" refreshedVersion="6" minRefreshableVersion="3" recordCount="21">
  <cacheSource type="worksheet">
    <worksheetSource name="テーブル_10.1" r:id="rId2"/>
  </cacheSource>
  <cacheFields count="5">
    <cacheField name="日付" numFmtId="56">
      <sharedItems containsSemiMixedTypes="0" containsNonDate="0" containsDate="1" containsString="0" minDate="2017-01-01T00:00:00" maxDate="2017-02-26T00:00:00" count="7">
        <d v="2017-01-17T00:00:00"/>
        <d v="2017-02-20T00:00:00"/>
        <d v="2017-02-25T00:00:00"/>
        <d v="2017-01-21T00:00:00"/>
        <d v="2017-01-01T00:00:00"/>
        <d v="2017-01-15T00:00:00"/>
        <d v="2017-02-02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購入者" numFmtId="0">
      <sharedItems count="3">
        <s v="父"/>
        <s v="順"/>
        <s v="母"/>
      </sharedItems>
    </cacheField>
    <cacheField name="種類" numFmtId="0">
      <sharedItems count="20">
        <s v="スポーツ"/>
        <s v="航空運賃"/>
        <s v="税金"/>
        <s v="音楽"/>
        <s v="チケット"/>
        <s v="書籍"/>
        <s v="外食"/>
        <s v="衣服"/>
        <s v="音楽教室"/>
        <s v="駐車場"/>
        <s v="エレクトロニクス"/>
        <s v="燃料費"/>
        <s v="食費"/>
        <s v="クラブ会費"/>
        <s v="医療"/>
        <s v="電気代"/>
        <s v="歯科"/>
        <s v="自動車保険"/>
        <s v="健康保険"/>
        <s v="住宅保険"/>
      </sharedItems>
    </cacheField>
    <cacheField name="金額" numFmtId="178">
      <sharedItems containsSemiMixedTypes="0" containsString="0" containsNumber="1" containsInteger="1" minValue="20" maxValue="1000"/>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x v="0"/>
  </r>
  <r>
    <x v="0"/>
    <x v="1"/>
    <x v="1"/>
    <x v="1"/>
  </r>
  <r>
    <x v="0"/>
    <x v="2"/>
    <x v="2"/>
    <x v="2"/>
  </r>
  <r>
    <x v="0"/>
    <x v="0"/>
    <x v="3"/>
    <x v="0"/>
  </r>
  <r>
    <x v="0"/>
    <x v="1"/>
    <x v="0"/>
    <x v="3"/>
  </r>
  <r>
    <x v="0"/>
    <x v="2"/>
    <x v="1"/>
    <x v="2"/>
  </r>
  <r>
    <x v="0"/>
    <x v="0"/>
    <x v="2"/>
    <x v="1"/>
  </r>
  <r>
    <x v="0"/>
    <x v="1"/>
    <x v="3"/>
    <x v="0"/>
  </r>
  <r>
    <x v="0"/>
    <x v="2"/>
    <x v="0"/>
    <x v="4"/>
  </r>
  <r>
    <x v="0"/>
    <x v="0"/>
    <x v="1"/>
    <x v="5"/>
  </r>
  <r>
    <x v="0"/>
    <x v="1"/>
    <x v="2"/>
    <x v="6"/>
  </r>
  <r>
    <x v="0"/>
    <x v="2"/>
    <x v="3"/>
    <x v="2"/>
  </r>
  <r>
    <x v="1"/>
    <x v="0"/>
    <x v="4"/>
    <x v="7"/>
  </r>
  <r>
    <x v="1"/>
    <x v="1"/>
    <x v="5"/>
    <x v="0"/>
  </r>
  <r>
    <x v="1"/>
    <x v="2"/>
    <x v="6"/>
    <x v="2"/>
  </r>
  <r>
    <x v="1"/>
    <x v="0"/>
    <x v="7"/>
    <x v="5"/>
  </r>
  <r>
    <x v="1"/>
    <x v="1"/>
    <x v="4"/>
    <x v="8"/>
  </r>
  <r>
    <x v="1"/>
    <x v="2"/>
    <x v="5"/>
    <x v="0"/>
  </r>
  <r>
    <x v="1"/>
    <x v="0"/>
    <x v="6"/>
    <x v="1"/>
  </r>
  <r>
    <x v="1"/>
    <x v="1"/>
    <x v="7"/>
    <x v="9"/>
  </r>
  <r>
    <x v="1"/>
    <x v="2"/>
    <x v="4"/>
    <x v="10"/>
  </r>
  <r>
    <x v="1"/>
    <x v="0"/>
    <x v="5"/>
    <x v="2"/>
  </r>
  <r>
    <x v="1"/>
    <x v="1"/>
    <x v="6"/>
    <x v="1"/>
  </r>
  <r>
    <x v="1"/>
    <x v="2"/>
    <x v="7"/>
    <x v="2"/>
  </r>
  <r>
    <x v="2"/>
    <x v="0"/>
    <x v="8"/>
    <x v="11"/>
  </r>
  <r>
    <x v="2"/>
    <x v="1"/>
    <x v="9"/>
    <x v="12"/>
  </r>
  <r>
    <x v="2"/>
    <x v="2"/>
    <x v="10"/>
    <x v="13"/>
  </r>
  <r>
    <x v="2"/>
    <x v="0"/>
    <x v="11"/>
    <x v="0"/>
  </r>
  <r>
    <x v="2"/>
    <x v="1"/>
    <x v="8"/>
    <x v="14"/>
  </r>
  <r>
    <x v="2"/>
    <x v="2"/>
    <x v="9"/>
    <x v="5"/>
  </r>
  <r>
    <x v="2"/>
    <x v="0"/>
    <x v="10"/>
    <x v="6"/>
  </r>
  <r>
    <x v="2"/>
    <x v="1"/>
    <x v="11"/>
    <x v="15"/>
  </r>
  <r>
    <x v="2"/>
    <x v="2"/>
    <x v="8"/>
    <x v="16"/>
  </r>
  <r>
    <x v="2"/>
    <x v="0"/>
    <x v="9"/>
    <x v="17"/>
  </r>
  <r>
    <x v="2"/>
    <x v="1"/>
    <x v="10"/>
    <x v="18"/>
  </r>
  <r>
    <x v="2"/>
    <x v="2"/>
    <x v="11"/>
    <x v="19"/>
  </r>
  <r>
    <x v="3"/>
    <x v="0"/>
    <x v="12"/>
    <x v="20"/>
  </r>
  <r>
    <x v="3"/>
    <x v="1"/>
    <x v="13"/>
    <x v="21"/>
  </r>
  <r>
    <x v="3"/>
    <x v="2"/>
    <x v="2"/>
    <x v="22"/>
  </r>
  <r>
    <x v="3"/>
    <x v="0"/>
    <x v="0"/>
    <x v="23"/>
  </r>
  <r>
    <x v="3"/>
    <x v="1"/>
    <x v="12"/>
    <x v="24"/>
  </r>
  <r>
    <x v="3"/>
    <x v="2"/>
    <x v="13"/>
    <x v="25"/>
  </r>
  <r>
    <x v="3"/>
    <x v="0"/>
    <x v="2"/>
    <x v="26"/>
  </r>
  <r>
    <x v="3"/>
    <x v="1"/>
    <x v="0"/>
    <x v="27"/>
  </r>
  <r>
    <x v="3"/>
    <x v="2"/>
    <x v="12"/>
    <x v="28"/>
  </r>
  <r>
    <x v="3"/>
    <x v="0"/>
    <x v="13"/>
    <x v="29"/>
  </r>
  <r>
    <x v="3"/>
    <x v="1"/>
    <x v="2"/>
    <x v="6"/>
  </r>
  <r>
    <x v="3"/>
    <x v="2"/>
    <x v="0"/>
    <x v="30"/>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1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d v="2017-01-17T00:00:00"/>
    <x v="0"/>
    <x v="0"/>
    <n v="1000"/>
  </r>
  <r>
    <d v="2017-01-17T00:00:00"/>
    <x v="0"/>
    <x v="1"/>
    <n v="500"/>
  </r>
  <r>
    <d v="2017-01-17T00:00:00"/>
    <x v="0"/>
    <x v="2"/>
    <n v="500"/>
  </r>
  <r>
    <d v="2017-02-20T00:00:00"/>
    <x v="1"/>
    <x v="3"/>
    <n v="20"/>
  </r>
  <r>
    <d v="2017-02-25T00:00:00"/>
    <x v="1"/>
    <x v="4"/>
    <n v="125"/>
  </r>
  <r>
    <d v="2017-01-21T00:00:00"/>
    <x v="1"/>
    <x v="5"/>
    <n v="250"/>
  </r>
  <r>
    <d v="2017-02-20T00:00:00"/>
    <x v="1"/>
    <x v="6"/>
    <n v="20"/>
  </r>
  <r>
    <d v="2017-02-25T00:00:00"/>
    <x v="1"/>
    <x v="7"/>
    <n v="125"/>
  </r>
  <r>
    <d v="2017-01-21T00:00:00"/>
    <x v="1"/>
    <x v="8"/>
    <n v="250"/>
  </r>
  <r>
    <d v="2017-02-20T00:00:00"/>
    <x v="1"/>
    <x v="9"/>
    <n v="20"/>
  </r>
  <r>
    <d v="2017-02-25T00:00:00"/>
    <x v="1"/>
    <x v="10"/>
    <n v="125"/>
  </r>
  <r>
    <d v="2017-01-01T00:00:00"/>
    <x v="2"/>
    <x v="11"/>
    <n v="74"/>
  </r>
  <r>
    <d v="2017-01-15T00:00:00"/>
    <x v="2"/>
    <x v="12"/>
    <n v="235"/>
  </r>
  <r>
    <d v="2017-01-21T00:00:00"/>
    <x v="2"/>
    <x v="13"/>
    <n v="125"/>
  </r>
  <r>
    <d v="2017-02-02T00:00:00"/>
    <x v="2"/>
    <x v="12"/>
    <n v="235"/>
  </r>
  <r>
    <d v="2017-01-01T00:00:00"/>
    <x v="2"/>
    <x v="14"/>
    <n v="74"/>
  </r>
  <r>
    <d v="2017-01-15T00:00:00"/>
    <x v="2"/>
    <x v="15"/>
    <n v="70"/>
  </r>
  <r>
    <d v="2017-02-02T00:00:00"/>
    <x v="2"/>
    <x v="16"/>
    <n v="235"/>
  </r>
  <r>
    <d v="2017-01-01T00:00:00"/>
    <x v="2"/>
    <x v="17"/>
    <n v="74"/>
  </r>
  <r>
    <d v="2017-01-15T00:00:00"/>
    <x v="2"/>
    <x v="18"/>
    <n v="70"/>
  </r>
  <r>
    <d v="2017-02-02T00:00:00"/>
    <x v="2"/>
    <x v="19"/>
    <n v="235"/>
  </r>
</pivotCacheRecords>
</file>

<file path=xl/pivotCache/pivotCacheRecords1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
  <r>
    <x v="0"/>
    <x v="0"/>
    <x v="0"/>
    <n v="74"/>
  </r>
  <r>
    <x v="0"/>
    <x v="1"/>
    <x v="0"/>
    <n v="235"/>
  </r>
  <r>
    <x v="0"/>
    <x v="2"/>
    <x v="1"/>
    <n v="1000"/>
  </r>
  <r>
    <x v="1"/>
    <x v="0"/>
    <x v="0"/>
    <n v="74"/>
  </r>
  <r>
    <x v="1"/>
    <x v="1"/>
    <x v="0"/>
    <n v="235"/>
  </r>
  <r>
    <x v="1"/>
    <x v="2"/>
    <x v="1"/>
    <n v="1000"/>
  </r>
  <r>
    <x v="2"/>
    <x v="0"/>
    <x v="0"/>
    <n v="125"/>
  </r>
  <r>
    <x v="2"/>
    <x v="1"/>
    <x v="0"/>
    <n v="235"/>
  </r>
  <r>
    <x v="2"/>
    <x v="2"/>
    <x v="1"/>
    <n v="20"/>
  </r>
  <r>
    <x v="3"/>
    <x v="0"/>
    <x v="0"/>
    <n v="125"/>
  </r>
  <r>
    <x v="3"/>
    <x v="1"/>
    <x v="0"/>
    <n v="74"/>
  </r>
  <r>
    <x v="3"/>
    <x v="2"/>
    <x v="1"/>
    <n v="70"/>
  </r>
</pivotCacheRecords>
</file>

<file path=xl/pivotCache/pivotCacheRecords1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
  <r>
    <x v="0"/>
    <x v="0"/>
    <x v="0"/>
    <n v="300"/>
  </r>
  <r>
    <x v="0"/>
    <x v="0"/>
    <x v="1"/>
    <n v="200"/>
  </r>
  <r>
    <x v="0"/>
    <x v="0"/>
    <x v="2"/>
    <n v="400"/>
  </r>
  <r>
    <x v="0"/>
    <x v="0"/>
    <x v="0"/>
    <n v="300"/>
  </r>
  <r>
    <x v="0"/>
    <x v="0"/>
    <x v="1"/>
    <n v="800"/>
  </r>
  <r>
    <x v="0"/>
    <x v="0"/>
    <x v="2"/>
    <n v="400"/>
  </r>
  <r>
    <x v="0"/>
    <x v="0"/>
    <x v="0"/>
    <n v="200"/>
  </r>
  <r>
    <x v="0"/>
    <x v="0"/>
    <x v="1"/>
    <n v="300"/>
  </r>
  <r>
    <x v="0"/>
    <x v="0"/>
    <x v="2"/>
    <n v="450"/>
  </r>
  <r>
    <x v="0"/>
    <x v="0"/>
    <x v="0"/>
    <n v="230"/>
  </r>
  <r>
    <x v="0"/>
    <x v="0"/>
    <x v="1"/>
    <n v="120"/>
  </r>
  <r>
    <x v="0"/>
    <x v="0"/>
    <x v="2"/>
    <n v="400"/>
  </r>
  <r>
    <x v="0"/>
    <x v="1"/>
    <x v="0"/>
    <n v="210"/>
  </r>
  <r>
    <x v="0"/>
    <x v="1"/>
    <x v="1"/>
    <n v="300"/>
  </r>
  <r>
    <x v="0"/>
    <x v="1"/>
    <x v="2"/>
    <n v="400"/>
  </r>
  <r>
    <x v="0"/>
    <x v="1"/>
    <x v="0"/>
    <n v="230"/>
  </r>
  <r>
    <x v="0"/>
    <x v="1"/>
    <x v="1"/>
    <n v="900"/>
  </r>
  <r>
    <x v="0"/>
    <x v="1"/>
    <x v="2"/>
    <n v="300"/>
  </r>
  <r>
    <x v="0"/>
    <x v="1"/>
    <x v="0"/>
    <n v="200"/>
  </r>
  <r>
    <x v="0"/>
    <x v="1"/>
    <x v="1"/>
    <n v="1000"/>
  </r>
  <r>
    <x v="0"/>
    <x v="1"/>
    <x v="2"/>
    <n v="220"/>
  </r>
  <r>
    <x v="0"/>
    <x v="1"/>
    <x v="0"/>
    <n v="400"/>
  </r>
  <r>
    <x v="0"/>
    <x v="1"/>
    <x v="1"/>
    <n v="200"/>
  </r>
  <r>
    <x v="0"/>
    <x v="1"/>
    <x v="2"/>
    <n v="400"/>
  </r>
  <r>
    <x v="1"/>
    <x v="2"/>
    <x v="0"/>
    <n v="100"/>
  </r>
  <r>
    <x v="1"/>
    <x v="2"/>
    <x v="1"/>
    <n v="30"/>
  </r>
  <r>
    <x v="1"/>
    <x v="2"/>
    <x v="2"/>
    <n v="123"/>
  </r>
  <r>
    <x v="1"/>
    <x v="2"/>
    <x v="0"/>
    <n v="300"/>
  </r>
  <r>
    <x v="1"/>
    <x v="2"/>
    <x v="1"/>
    <n v="350"/>
  </r>
  <r>
    <x v="1"/>
    <x v="2"/>
    <x v="2"/>
    <n v="230"/>
  </r>
  <r>
    <x v="1"/>
    <x v="2"/>
    <x v="0"/>
    <n v="120"/>
  </r>
  <r>
    <x v="1"/>
    <x v="2"/>
    <x v="1"/>
    <n v="640"/>
  </r>
  <r>
    <x v="1"/>
    <x v="2"/>
    <x v="2"/>
    <n v="530"/>
  </r>
  <r>
    <x v="1"/>
    <x v="2"/>
    <x v="0"/>
    <n v="560"/>
  </r>
  <r>
    <x v="1"/>
    <x v="2"/>
    <x v="1"/>
    <n v="240"/>
  </r>
  <r>
    <x v="1"/>
    <x v="2"/>
    <x v="2"/>
    <n v="250"/>
  </r>
  <r>
    <x v="1"/>
    <x v="3"/>
    <x v="0"/>
    <n v="62"/>
  </r>
  <r>
    <x v="1"/>
    <x v="3"/>
    <x v="1"/>
    <n v="600"/>
  </r>
  <r>
    <x v="1"/>
    <x v="3"/>
    <x v="2"/>
    <n v="340"/>
  </r>
  <r>
    <x v="1"/>
    <x v="3"/>
    <x v="0"/>
    <n v="205"/>
  </r>
  <r>
    <x v="1"/>
    <x v="3"/>
    <x v="1"/>
    <n v="500"/>
  </r>
  <r>
    <x v="1"/>
    <x v="3"/>
    <x v="2"/>
    <n v="403"/>
  </r>
  <r>
    <x v="1"/>
    <x v="3"/>
    <x v="0"/>
    <n v="503"/>
  </r>
  <r>
    <x v="1"/>
    <x v="3"/>
    <x v="1"/>
    <n v="2000"/>
  </r>
  <r>
    <x v="1"/>
    <x v="3"/>
    <x v="2"/>
    <n v="140"/>
  </r>
  <r>
    <x v="1"/>
    <x v="3"/>
    <x v="0"/>
    <n v="502"/>
  </r>
  <r>
    <x v="1"/>
    <x v="3"/>
    <x v="1"/>
    <n v="120"/>
  </r>
  <r>
    <x v="1"/>
    <x v="3"/>
    <x v="2"/>
    <n v="5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ギフト"/>
    <n v="95"/>
  </r>
  <r>
    <d v="2017-01-15T00:00:00"/>
    <x v="1"/>
    <s v="食費"/>
    <n v="325"/>
  </r>
  <r>
    <d v="2017-01-17T00:00:00"/>
    <x v="1"/>
    <s v="チケット"/>
    <n v="250"/>
  </r>
  <r>
    <d v="2017-01-21T00:00:00"/>
    <x v="0"/>
    <s v="食費"/>
    <n v="125"/>
  </r>
  <r>
    <d v="2017-02-02T00:00:00"/>
    <x v="1"/>
    <s v="食費"/>
    <n v="235"/>
  </r>
  <r>
    <d v="2017-02-20T00:00:00"/>
    <x v="2"/>
    <s v="音楽"/>
    <n v="20"/>
  </r>
  <r>
    <d v="2017-02-25T00:00:00"/>
    <x v="2"/>
    <s v="チケット"/>
    <n v="125"/>
  </r>
  <r>
    <d v="2017-02-25T00:00:00"/>
    <x v="2"/>
    <s v="スポーツ"/>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ギフト"/>
    <n v="95"/>
  </r>
  <r>
    <d v="2017-01-15T00:00:00"/>
    <x v="1"/>
    <s v="食費"/>
    <n v="325"/>
  </r>
  <r>
    <d v="2017-01-17T00:00:00"/>
    <x v="1"/>
    <s v="チケット"/>
    <n v="250"/>
  </r>
  <r>
    <d v="2017-01-21T00:00:00"/>
    <x v="0"/>
    <s v="食費"/>
    <n v="125"/>
  </r>
  <r>
    <d v="2017-02-02T00:00:00"/>
    <x v="1"/>
    <s v="食費"/>
    <n v="235"/>
  </r>
  <r>
    <d v="2017-02-20T00:00:00"/>
    <x v="2"/>
    <s v="音楽"/>
    <n v="20"/>
  </r>
  <r>
    <d v="2017-02-25T00:00:00"/>
    <x v="2"/>
    <s v="チケット"/>
    <n v="125"/>
  </r>
  <r>
    <d v="2017-02-25T00:00:00"/>
    <x v="2"/>
    <s v="スポーツ"/>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s v="ギフト"/>
    <n v="95"/>
  </r>
  <r>
    <d v="2017-01-15T00:00:00"/>
    <x v="1"/>
    <s v="食費"/>
    <n v="325"/>
  </r>
  <r>
    <d v="2017-01-17T00:00:00"/>
    <x v="1"/>
    <s v="チケット"/>
    <n v="250"/>
  </r>
  <r>
    <d v="2017-01-21T00:00:00"/>
    <x v="0"/>
    <s v="食費"/>
    <n v="125"/>
  </r>
  <r>
    <d v="2017-02-02T00:00:00"/>
    <x v="1"/>
    <s v="食費"/>
    <n v="235"/>
  </r>
  <r>
    <d v="2017-02-20T00:00:00"/>
    <x v="2"/>
    <s v="音楽"/>
    <n v="20"/>
  </r>
  <r>
    <d v="2017-02-25T00:00:00"/>
    <x v="2"/>
    <s v="チケット"/>
    <n v="125"/>
  </r>
  <r>
    <d v="2017-02-25T00:00:00"/>
    <x v="2"/>
    <s v="スポーツ"/>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d v="2017-01-01T00:00:00"/>
    <x v="0"/>
    <x v="0"/>
    <n v="95"/>
  </r>
  <r>
    <d v="2017-01-15T00:00:00"/>
    <x v="1"/>
    <x v="1"/>
    <n v="325"/>
  </r>
  <r>
    <d v="2017-01-17T00:00:00"/>
    <x v="1"/>
    <x v="2"/>
    <n v="250"/>
  </r>
  <r>
    <d v="2017-01-21T00:00:00"/>
    <x v="0"/>
    <x v="1"/>
    <n v="125"/>
  </r>
  <r>
    <d v="2017-02-02T00:00:00"/>
    <x v="1"/>
    <x v="1"/>
    <n v="235"/>
  </r>
  <r>
    <d v="2017-02-20T00:00:00"/>
    <x v="2"/>
    <x v="3"/>
    <n v="20"/>
  </r>
  <r>
    <d v="2017-02-25T00:00:00"/>
    <x v="2"/>
    <x v="2"/>
    <n v="125"/>
  </r>
  <r>
    <d v="2017-02-25T00:00:00"/>
    <x v="2"/>
    <x v="4"/>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x v="0"/>
    <x v="0"/>
    <n v="1000"/>
  </r>
  <r>
    <x v="0"/>
    <x v="0"/>
    <x v="1"/>
    <n v="500"/>
  </r>
  <r>
    <x v="0"/>
    <x v="0"/>
    <x v="2"/>
    <n v="500"/>
  </r>
  <r>
    <x v="1"/>
    <x v="1"/>
    <x v="3"/>
    <n v="20"/>
  </r>
  <r>
    <x v="2"/>
    <x v="1"/>
    <x v="4"/>
    <n v="125"/>
  </r>
  <r>
    <x v="3"/>
    <x v="1"/>
    <x v="5"/>
    <n v="250"/>
  </r>
  <r>
    <x v="1"/>
    <x v="1"/>
    <x v="6"/>
    <n v="20"/>
  </r>
  <r>
    <x v="2"/>
    <x v="1"/>
    <x v="7"/>
    <n v="125"/>
  </r>
  <r>
    <x v="3"/>
    <x v="1"/>
    <x v="8"/>
    <n v="250"/>
  </r>
  <r>
    <x v="1"/>
    <x v="1"/>
    <x v="9"/>
    <n v="20"/>
  </r>
  <r>
    <x v="2"/>
    <x v="1"/>
    <x v="10"/>
    <n v="125"/>
  </r>
  <r>
    <x v="4"/>
    <x v="2"/>
    <x v="11"/>
    <n v="74"/>
  </r>
  <r>
    <x v="5"/>
    <x v="2"/>
    <x v="12"/>
    <n v="235"/>
  </r>
  <r>
    <x v="3"/>
    <x v="2"/>
    <x v="13"/>
    <n v="125"/>
  </r>
  <r>
    <x v="6"/>
    <x v="2"/>
    <x v="12"/>
    <n v="235"/>
  </r>
  <r>
    <x v="4"/>
    <x v="2"/>
    <x v="14"/>
    <n v="74"/>
  </r>
  <r>
    <x v="5"/>
    <x v="2"/>
    <x v="15"/>
    <n v="70"/>
  </r>
  <r>
    <x v="6"/>
    <x v="2"/>
    <x v="16"/>
    <n v="235"/>
  </r>
  <r>
    <x v="4"/>
    <x v="2"/>
    <x v="17"/>
    <n v="74"/>
  </r>
  <r>
    <x v="5"/>
    <x v="2"/>
    <x v="18"/>
    <n v="70"/>
  </r>
  <r>
    <x v="6"/>
    <x v="2"/>
    <x v="19"/>
    <n v="2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3.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4.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15.xml"/></Relationships>
</file>

<file path=xl/pivotTables/_rels/pivotTable1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name="ピボットテーブル1" cacheId="46"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location ref="H10:I14" firstHeaderRow="1" firstDataRow="1" firstDataCol="1"/>
  <pivotFields count="4">
    <pivotField numFmtId="56" showAll="0"/>
    <pivotField axis="axisRow" compact="0" outline="0" subtotalTop="0" showAll="0">
      <items count="4">
        <item x="0"/>
        <item x="2"/>
        <item x="1"/>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name="ピボットテーブル2" cacheId="5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4:C18" firstHeaderRow="1" firstDataRow="1" firstDataCol="1"/>
  <pivotFields count="5">
    <pivotField numFmtId="5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showAll="0">
      <items count="21">
        <item x="10"/>
        <item x="13"/>
        <item x="0"/>
        <item x="4"/>
        <item x="7"/>
        <item x="14"/>
        <item x="3"/>
        <item x="8"/>
        <item x="6"/>
        <item x="18"/>
        <item x="1"/>
        <item x="16"/>
        <item x="17"/>
        <item x="19"/>
        <item x="5"/>
        <item x="12"/>
        <item x="2"/>
        <item x="9"/>
        <item x="15"/>
        <item x="11"/>
        <item t="default"/>
      </items>
    </pivotField>
    <pivotField dataField="1" numFmtId="178"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name="ピボットテーブル1" cacheId="56"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F7:G31" firstHeaderRow="1" firstDataRow="1" firstDataCol="1"/>
  <pivotFields count="4">
    <pivotField numFmtId="56" showAll="0"/>
    <pivotField axis="axisRow" showAll="0">
      <items count="4">
        <item x="0"/>
        <item x="1"/>
        <item x="2"/>
        <item t="default"/>
      </items>
    </pivotField>
    <pivotField axis="axisRow" showAll="0">
      <items count="21">
        <item x="17"/>
        <item x="16"/>
        <item x="15"/>
        <item x="12"/>
        <item x="11"/>
        <item x="14"/>
        <item x="5"/>
        <item x="6"/>
        <item x="10"/>
        <item x="13"/>
        <item x="0"/>
        <item x="3"/>
        <item x="9"/>
        <item x="4"/>
        <item x="7"/>
        <item x="8"/>
        <item x="18"/>
        <item x="2"/>
        <item x="1"/>
        <item x="19"/>
        <item t="default"/>
      </items>
    </pivotField>
    <pivotField dataField="1" numFmtId="178" showAll="0"/>
  </pivotFields>
  <rowFields count="2">
    <field x="1"/>
    <field x="2"/>
  </rowFields>
  <rowItems count="24">
    <i>
      <x/>
    </i>
    <i r="1">
      <x v="10"/>
    </i>
    <i r="1">
      <x v="17"/>
    </i>
    <i r="1">
      <x v="18"/>
    </i>
    <i>
      <x v="1"/>
    </i>
    <i r="1">
      <x v="6"/>
    </i>
    <i r="1">
      <x v="7"/>
    </i>
    <i r="1">
      <x v="8"/>
    </i>
    <i r="1">
      <x v="11"/>
    </i>
    <i r="1">
      <x v="12"/>
    </i>
    <i r="1">
      <x v="13"/>
    </i>
    <i r="1">
      <x v="14"/>
    </i>
    <i r="1">
      <x v="15"/>
    </i>
    <i>
      <x v="2"/>
    </i>
    <i r="1">
      <x/>
    </i>
    <i r="1">
      <x v="1"/>
    </i>
    <i r="1">
      <x v="2"/>
    </i>
    <i r="1">
      <x v="3"/>
    </i>
    <i r="1">
      <x v="4"/>
    </i>
    <i r="1">
      <x v="5"/>
    </i>
    <i r="1">
      <x v="9"/>
    </i>
    <i r="1">
      <x v="16"/>
    </i>
    <i r="1">
      <x v="19"/>
    </i>
    <i t="grand">
      <x/>
    </i>
  </rowItems>
  <colItems count="1">
    <i/>
  </colItems>
  <dataFields count="1">
    <dataField name="合計 / 金額" fld="3" baseField="2"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name="ピボットテーブル1" cacheId="57"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F7:G31" firstHeaderRow="1" firstDataRow="1" firstDataCol="1"/>
  <pivotFields count="4">
    <pivotField numFmtId="56" showAll="0"/>
    <pivotField axis="axisRow" showAll="0">
      <items count="4">
        <item x="0"/>
        <item x="1"/>
        <item x="2"/>
        <item t="default"/>
      </items>
    </pivotField>
    <pivotField axis="axisRow" showAll="0">
      <items count="21">
        <item x="17"/>
        <item x="16"/>
        <item x="15"/>
        <item x="5"/>
        <item x="6"/>
        <item x="10"/>
        <item x="12"/>
        <item x="11"/>
        <item x="14"/>
        <item x="13"/>
        <item x="0"/>
        <item x="3"/>
        <item x="9"/>
        <item x="4"/>
        <item x="7"/>
        <item x="8"/>
        <item x="18"/>
        <item x="2"/>
        <item x="1"/>
        <item x="19"/>
        <item t="default"/>
      </items>
    </pivotField>
    <pivotField dataField="1" numFmtId="178" showAll="0"/>
  </pivotFields>
  <rowFields count="2">
    <field x="1"/>
    <field x="2"/>
  </rowFields>
  <rowItems count="24">
    <i>
      <x/>
    </i>
    <i r="1">
      <x v="10"/>
    </i>
    <i r="1">
      <x v="17"/>
    </i>
    <i r="1">
      <x v="18"/>
    </i>
    <i>
      <x v="1"/>
    </i>
    <i r="1">
      <x v="3"/>
    </i>
    <i r="1">
      <x v="4"/>
    </i>
    <i r="1">
      <x v="5"/>
    </i>
    <i r="1">
      <x v="11"/>
    </i>
    <i r="1">
      <x v="12"/>
    </i>
    <i r="1">
      <x v="13"/>
    </i>
    <i r="1">
      <x v="14"/>
    </i>
    <i r="1">
      <x v="15"/>
    </i>
    <i>
      <x v="2"/>
    </i>
    <i r="1">
      <x/>
    </i>
    <i r="1">
      <x v="1"/>
    </i>
    <i r="1">
      <x v="2"/>
    </i>
    <i r="1">
      <x v="6"/>
    </i>
    <i r="1">
      <x v="7"/>
    </i>
    <i r="1">
      <x v="8"/>
    </i>
    <i r="1">
      <x v="9"/>
    </i>
    <i r="1">
      <x v="16"/>
    </i>
    <i r="1">
      <x v="19"/>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name="ピボットテーブル13" cacheId="58"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3:M19" firstHeaderRow="1" firstDataRow="3" firstDataCol="1"/>
  <pivotFields count="4">
    <pivotField axis="axisCol" showAll="0">
      <items count="5">
        <item x="0"/>
        <item x="1"/>
        <item x="2"/>
        <item x="3"/>
        <item t="default"/>
      </items>
    </pivotField>
    <pivotField axis="axisRow" showAll="0">
      <items count="4">
        <item x="0"/>
        <item x="1"/>
        <item x="2"/>
        <item t="default"/>
      </items>
    </pivotField>
    <pivotField axis="axisCol" showAll="0">
      <items count="3">
        <item x="0"/>
        <item x="1"/>
        <item t="default"/>
      </items>
    </pivotField>
    <pivotField dataField="1" numFmtId="178" showAll="0"/>
  </pivotFields>
  <rowFields count="1">
    <field x="1"/>
  </rowFields>
  <rowItems count="4">
    <i>
      <x/>
    </i>
    <i>
      <x v="1"/>
    </i>
    <i>
      <x v="2"/>
    </i>
    <i t="grand">
      <x/>
    </i>
  </rowItems>
  <colFields count="2">
    <field x="2"/>
    <field x="0"/>
  </colFields>
  <colItems count="11">
    <i>
      <x/>
      <x/>
    </i>
    <i r="1">
      <x v="1"/>
    </i>
    <i r="1">
      <x v="2"/>
    </i>
    <i r="1">
      <x v="3"/>
    </i>
    <i t="default">
      <x/>
    </i>
    <i>
      <x v="1"/>
      <x/>
    </i>
    <i r="1">
      <x v="1"/>
    </i>
    <i r="1">
      <x v="2"/>
    </i>
    <i r="1">
      <x v="3"/>
    </i>
    <i t="default">
      <x v="1"/>
    </i>
    <i t="grand">
      <x/>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name="ピボットテーブル1" cacheId="59"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D8:E29" firstHeaderRow="1" firstDataRow="1" firstDataCol="1"/>
  <pivotFields count="4">
    <pivotField axis="axisRow" showAll="0">
      <items count="3">
        <item x="0"/>
        <item x="1"/>
        <item t="default"/>
      </items>
    </pivotField>
    <pivotField axis="axisRow" showAll="0">
      <items count="5">
        <item x="3"/>
        <item x="1"/>
        <item x="2"/>
        <item x="0"/>
        <item t="default"/>
      </items>
    </pivotField>
    <pivotField axis="axisRow" showAll="0">
      <items count="4">
        <item x="0"/>
        <item x="1"/>
        <item x="2"/>
        <item t="default"/>
      </items>
    </pivotField>
    <pivotField dataField="1" numFmtId="178" showAll="0"/>
  </pivotFields>
  <rowFields count="3">
    <field x="1"/>
    <field x="0"/>
    <field x="2"/>
  </rowFields>
  <rowItems count="21">
    <i>
      <x/>
    </i>
    <i r="1">
      <x v="1"/>
    </i>
    <i r="2">
      <x/>
    </i>
    <i r="2">
      <x v="1"/>
    </i>
    <i r="2">
      <x v="2"/>
    </i>
    <i>
      <x v="1"/>
    </i>
    <i r="1">
      <x/>
    </i>
    <i r="2">
      <x/>
    </i>
    <i r="2">
      <x v="1"/>
    </i>
    <i r="2">
      <x v="2"/>
    </i>
    <i>
      <x v="2"/>
    </i>
    <i r="1">
      <x v="1"/>
    </i>
    <i r="2">
      <x/>
    </i>
    <i r="2">
      <x v="1"/>
    </i>
    <i r="2">
      <x v="2"/>
    </i>
    <i>
      <x v="3"/>
    </i>
    <i r="1">
      <x/>
    </i>
    <i r="2">
      <x/>
    </i>
    <i r="2">
      <x v="1"/>
    </i>
    <i r="2">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15.xml><?xml version="1.0" encoding="utf-8"?>
<pivotTableDefinition xmlns="http://schemas.openxmlformats.org/spreadsheetml/2006/main" name="ピボットテーブル1"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4:C19" firstHeaderRow="1" firstDataRow="1" firstDataCol="1"/>
  <pivotFields count="4">
    <pivotField axis="axisRow" showAll="0">
      <items count="5">
        <item x="3"/>
        <item x="1"/>
        <item x="2"/>
        <item x="0"/>
        <item t="default"/>
      </items>
    </pivotField>
    <pivotField showAll="0"/>
    <pivotField showAll="0"/>
    <pivotField dataField="1" numFmtId="177" showAll="0">
      <items count="32">
        <item x="12"/>
        <item x="30"/>
        <item x="20"/>
        <item x="11"/>
        <item x="6"/>
        <item x="13"/>
        <item x="28"/>
        <item x="1"/>
        <item x="23"/>
        <item x="7"/>
        <item x="10"/>
        <item x="5"/>
        <item x="18"/>
        <item x="19"/>
        <item x="0"/>
        <item x="22"/>
        <item x="14"/>
        <item x="2"/>
        <item x="25"/>
        <item x="4"/>
        <item x="24"/>
        <item x="29"/>
        <item x="26"/>
        <item x="16"/>
        <item x="17"/>
        <item x="21"/>
        <item x="15"/>
        <item x="3"/>
        <item x="8"/>
        <item x="9"/>
        <item x="27"/>
        <item t="default"/>
      </items>
    </pivotField>
  </pivotFields>
  <rowFields count="1">
    <field x="0"/>
  </rowFields>
  <rowItems count="5">
    <i>
      <x/>
    </i>
    <i>
      <x v="1"/>
    </i>
    <i>
      <x v="2"/>
    </i>
    <i>
      <x v="3"/>
    </i>
    <i t="grand">
      <x/>
    </i>
  </rowItems>
  <colItems count="1">
    <i/>
  </colItems>
  <dataFields count="1">
    <dataField name="合計 / 販売数" fld="3" baseField="0" baseItem="2"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6.xml><?xml version="1.0" encoding="utf-8"?>
<pivotTableDefinition xmlns="http://schemas.openxmlformats.org/spreadsheetml/2006/main" name="合計 / 販売数"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3:B14" firstHeaderRow="1" firstDataRow="1" firstDataCol="0"/>
  <pivotFields count="4">
    <pivotField showAll="0">
      <items count="5">
        <item x="2"/>
        <item x="3"/>
        <item x="1"/>
        <item x="0"/>
        <item t="default"/>
      </items>
    </pivotField>
    <pivotField showAll="0">
      <items count="4">
        <item x="2"/>
        <item x="0"/>
        <item x="1"/>
        <item t="default"/>
      </items>
    </pivotField>
    <pivotField showAll="0"/>
    <pivotField dataField="1" numFmtId="177" showAll="0">
      <items count="32">
        <item x="12"/>
        <item x="30"/>
        <item x="20"/>
        <item x="11"/>
        <item x="6"/>
        <item x="13"/>
        <item x="28"/>
        <item x="1"/>
        <item x="23"/>
        <item x="7"/>
        <item x="10"/>
        <item x="5"/>
        <item x="18"/>
        <item x="19"/>
        <item x="0"/>
        <item x="22"/>
        <item x="14"/>
        <item x="2"/>
        <item x="25"/>
        <item x="4"/>
        <item x="24"/>
        <item x="29"/>
        <item x="26"/>
        <item x="16"/>
        <item x="17"/>
        <item x="21"/>
        <item x="15"/>
        <item x="3"/>
        <item x="8"/>
        <item x="9"/>
        <item x="27"/>
        <item t="default"/>
      </items>
    </pivotField>
  </pivotFields>
  <rowItems count="1">
    <i/>
  </rowItems>
  <colItems count="1">
    <i/>
  </colItems>
  <dataFields count="1">
    <dataField name="合計 / 販売数"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7.xml><?xml version="1.0" encoding="utf-8"?>
<pivotTableDefinition xmlns="http://schemas.openxmlformats.org/spreadsheetml/2006/main" name="ピボットテーブル1"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3:B14" firstHeaderRow="1" firstDataRow="1" firstDataCol="0"/>
  <pivotFields count="4">
    <pivotField showAll="0">
      <items count="5">
        <item x="2"/>
        <item x="3"/>
        <item x="1"/>
        <item x="0"/>
        <item t="default"/>
      </items>
    </pivotField>
    <pivotField showAll="0"/>
    <pivotField showAll="0">
      <items count="15">
        <item x="9"/>
        <item x="12"/>
        <item x="0"/>
        <item x="11"/>
        <item x="1"/>
        <item x="5"/>
        <item x="13"/>
        <item x="3"/>
        <item x="4"/>
        <item x="10"/>
        <item x="8"/>
        <item x="7"/>
        <item x="2"/>
        <item x="6"/>
        <item t="default"/>
      </items>
    </pivotField>
    <pivotField dataField="1" numFmtId="177" showAll="0">
      <items count="32">
        <item x="12"/>
        <item x="30"/>
        <item x="20"/>
        <item x="11"/>
        <item x="6"/>
        <item x="13"/>
        <item x="28"/>
        <item x="1"/>
        <item x="23"/>
        <item x="7"/>
        <item x="10"/>
        <item x="5"/>
        <item x="18"/>
        <item x="19"/>
        <item x="0"/>
        <item x="22"/>
        <item x="14"/>
        <item x="2"/>
        <item x="25"/>
        <item x="4"/>
        <item x="24"/>
        <item x="29"/>
        <item x="26"/>
        <item x="16"/>
        <item x="17"/>
        <item x="21"/>
        <item x="15"/>
        <item x="3"/>
        <item x="8"/>
        <item x="9"/>
        <item x="27"/>
        <item t="default"/>
      </items>
    </pivotField>
  </pivotFields>
  <rowItems count="1">
    <i/>
  </rowItems>
  <colItems count="1">
    <i/>
  </colItems>
  <dataFields count="1">
    <dataField name="合計 / 販売数"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8.xml><?xml version="1.0" encoding="utf-8"?>
<pivotTableDefinition xmlns="http://schemas.openxmlformats.org/spreadsheetml/2006/main" name="合計 / 販売数"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5:R18" firstHeaderRow="1" firstDataRow="3" firstDataCol="1"/>
  <pivotFields count="4">
    <pivotField axis="axisCol" showAll="0">
      <items count="5">
        <item x="3"/>
        <item x="1"/>
        <item x="2"/>
        <item x="0"/>
        <item t="default"/>
      </items>
    </pivotField>
    <pivotField axis="axisCol" showAll="0">
      <items count="4">
        <item x="2"/>
        <item x="1"/>
        <item x="0"/>
        <item t="default"/>
      </items>
    </pivotField>
    <pivotField showAll="0"/>
    <pivotField dataField="1" numFmtId="177" showAll="0">
      <items count="32">
        <item x="12"/>
        <item x="30"/>
        <item x="20"/>
        <item x="11"/>
        <item x="6"/>
        <item x="13"/>
        <item x="28"/>
        <item x="1"/>
        <item x="23"/>
        <item x="7"/>
        <item x="10"/>
        <item x="5"/>
        <item x="18"/>
        <item x="19"/>
        <item x="0"/>
        <item x="22"/>
        <item x="14"/>
        <item x="2"/>
        <item x="25"/>
        <item x="4"/>
        <item x="24"/>
        <item x="29"/>
        <item x="26"/>
        <item x="16"/>
        <item x="17"/>
        <item x="21"/>
        <item x="15"/>
        <item x="3"/>
        <item x="8"/>
        <item x="9"/>
        <item x="27"/>
        <item t="default"/>
      </items>
    </pivotField>
  </pivotFields>
  <rowItems count="1">
    <i/>
  </rowItems>
  <colFields count="2">
    <field x="1"/>
    <field x="0"/>
  </colFields>
  <colItems count="16">
    <i>
      <x/>
      <x/>
    </i>
    <i r="1">
      <x v="1"/>
    </i>
    <i r="1">
      <x v="2"/>
    </i>
    <i r="1">
      <x v="3"/>
    </i>
    <i t="default">
      <x/>
    </i>
    <i>
      <x v="1"/>
      <x/>
    </i>
    <i r="1">
      <x v="1"/>
    </i>
    <i r="1">
      <x v="2"/>
    </i>
    <i r="1">
      <x v="3"/>
    </i>
    <i t="default">
      <x v="1"/>
    </i>
    <i>
      <x v="2"/>
      <x/>
    </i>
    <i r="1">
      <x v="1"/>
    </i>
    <i r="1">
      <x v="2"/>
    </i>
    <i r="1">
      <x v="3"/>
    </i>
    <i t="default">
      <x v="2"/>
    </i>
    <i t="grand">
      <x/>
    </i>
  </colItems>
  <dataFields count="1">
    <dataField name="合計 / 販売数"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9.xml><?xml version="1.0" encoding="utf-8"?>
<pivotTableDefinition xmlns="http://schemas.openxmlformats.org/spreadsheetml/2006/main" name="合計 / 販売数" cacheId="45"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B13:B14" firstHeaderRow="1" firstDataRow="1" firstDataCol="0"/>
  <pivotFields count="4">
    <pivotField showAll="0"/>
    <pivotField showAll="0"/>
    <pivotField showAll="0"/>
    <pivotField dataField="1" numFmtId="177" showAll="0">
      <items count="32">
        <item x="12"/>
        <item x="30"/>
        <item x="20"/>
        <item x="11"/>
        <item x="6"/>
        <item x="13"/>
        <item x="28"/>
        <item x="1"/>
        <item x="23"/>
        <item x="7"/>
        <item x="10"/>
        <item x="5"/>
        <item x="18"/>
        <item x="19"/>
        <item x="0"/>
        <item x="22"/>
        <item x="14"/>
        <item x="2"/>
        <item x="25"/>
        <item x="4"/>
        <item x="24"/>
        <item x="29"/>
        <item x="26"/>
        <item x="16"/>
        <item x="17"/>
        <item x="21"/>
        <item x="15"/>
        <item x="3"/>
        <item x="8"/>
        <item x="9"/>
        <item x="27"/>
        <item t="default"/>
      </items>
    </pivotField>
  </pivotFields>
  <rowItems count="1">
    <i/>
  </rowItems>
  <colItems count="1">
    <i/>
  </colItems>
  <dataFields count="1">
    <dataField name="合計 / 販売数" fld="3" baseField="0" baseItem="0" numFmtId="177"/>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テーブル_2.1" cacheId="47"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location ref="F11:G15" firstHeaderRow="1" firstDataRow="1" firstDataCol="1"/>
  <pivotFields count="4">
    <pivotField numFmtId="56" showAll="0"/>
    <pivotField axis="axisRow" compact="0" outline="0" subtotalTop="0" showAll="0">
      <items count="4">
        <item x="0"/>
        <item x="2"/>
        <item x="1"/>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ピボットテーブル3" cacheId="48"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location ref="F11:G15" firstHeaderRow="1" firstDataRow="1" firstDataCol="1"/>
  <pivotFields count="4">
    <pivotField numFmtId="56" showAll="0"/>
    <pivotField axis="axisRow" compact="0" outline="0" subtotalTop="0" showAll="0">
      <items count="4">
        <item x="0"/>
        <item x="2"/>
        <item x="1"/>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ピボットテーブル1" cacheId="49"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colHeaderCaption="種類">
  <location ref="C10:I15" firstHeaderRow="1" firstDataRow="2" firstDataCol="1"/>
  <pivotFields count="4">
    <pivotField numFmtId="56" showAll="0"/>
    <pivotField axis="axisRow" compact="0" outline="0" subtotalTop="0" showAll="0">
      <items count="4">
        <item x="0"/>
        <item x="2"/>
        <item x="1"/>
        <item t="default"/>
      </items>
    </pivotField>
    <pivotField axis="axisCol" compact="0" outline="0" subtotalTop="0" showAll="0">
      <items count="6">
        <item x="1"/>
        <item x="3"/>
        <item x="4"/>
        <item x="2"/>
        <item x="0"/>
        <item t="default"/>
      </items>
    </pivotField>
    <pivotField dataField="1" numFmtId="178" showAll="0"/>
  </pivotFields>
  <rowFields count="1">
    <field x="1"/>
  </rowFields>
  <rowItems count="4">
    <i>
      <x/>
    </i>
    <i>
      <x v="1"/>
    </i>
    <i>
      <x v="2"/>
    </i>
    <i t="grand">
      <x/>
    </i>
  </rowItems>
  <colFields count="1">
    <field x="2"/>
  </colFields>
  <colItems count="6">
    <i>
      <x/>
    </i>
    <i>
      <x v="1"/>
    </i>
    <i>
      <x v="2"/>
    </i>
    <i>
      <x v="3"/>
    </i>
    <i>
      <x v="4"/>
    </i>
    <i t="grand">
      <x/>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ピボットテーブル3" cacheId="5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colHeaderCaption="種類">
  <location ref="C10:I15" firstHeaderRow="1" firstDataRow="2" firstDataCol="1"/>
  <pivotFields count="4">
    <pivotField numFmtId="56" showAll="0"/>
    <pivotField axis="axisRow" compact="0" outline="0" showAll="0">
      <items count="4">
        <item x="0"/>
        <item x="2"/>
        <item x="1"/>
        <item t="default"/>
      </items>
    </pivotField>
    <pivotField axis="axisCol" compact="0" outline="0" showAll="0">
      <items count="6">
        <item x="0"/>
        <item x="4"/>
        <item x="2"/>
        <item x="3"/>
        <item x="1"/>
        <item t="default"/>
      </items>
    </pivotField>
    <pivotField dataField="1" numFmtId="178" showAll="0"/>
  </pivotFields>
  <rowFields count="1">
    <field x="1"/>
  </rowFields>
  <rowItems count="4">
    <i>
      <x/>
    </i>
    <i>
      <x v="1"/>
    </i>
    <i>
      <x v="2"/>
    </i>
    <i t="grand">
      <x/>
    </i>
  </rowItems>
  <colFields count="1">
    <field x="2"/>
  </colFields>
  <colItems count="6">
    <i>
      <x/>
    </i>
    <i>
      <x v="1"/>
    </i>
    <i>
      <x v="2"/>
    </i>
    <i>
      <x v="3"/>
    </i>
    <i>
      <x v="4"/>
    </i>
    <i t="grand">
      <x/>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name="ピボットテーブル1" cacheId="51"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location ref="B14:C18" firstHeaderRow="1" firstDataRow="1" firstDataCol="1"/>
  <pivotFields count="4">
    <pivotField numFmtId="56" showAll="0"/>
    <pivotField axis="axisRow" compact="0" outline="0" subtotalTop="0" showAll="0">
      <items count="4">
        <item x="0"/>
        <item x="2"/>
        <item x="1"/>
        <item t="default"/>
      </items>
    </pivotField>
    <pivotField showAll="0">
      <items count="6">
        <item x="0"/>
        <item x="4"/>
        <item x="2"/>
        <item x="3"/>
        <item x="1"/>
        <item t="default"/>
      </items>
    </pivotField>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name="ピボットテーブル4" cacheId="52"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colHeaderCaption="種類">
  <location ref="C9:I14" firstHeaderRow="1" firstDataRow="2" firstDataCol="1"/>
  <pivotFields count="4">
    <pivotField numFmtId="56" showAll="0"/>
    <pivotField axis="axisRow" compact="0" outline="0" showAll="0">
      <items count="4">
        <item x="0"/>
        <item x="2"/>
        <item x="1"/>
        <item t="default"/>
      </items>
    </pivotField>
    <pivotField axis="axisCol" compact="0" outline="0" showAll="0">
      <items count="6">
        <item x="1"/>
        <item x="0"/>
        <item x="3"/>
        <item x="4"/>
        <item x="2"/>
        <item t="default"/>
      </items>
    </pivotField>
    <pivotField dataField="1" numFmtId="178" showAll="0"/>
  </pivotFields>
  <rowFields count="1">
    <field x="1"/>
  </rowFields>
  <rowItems count="4">
    <i>
      <x/>
    </i>
    <i>
      <x v="1"/>
    </i>
    <i>
      <x v="2"/>
    </i>
    <i t="grand">
      <x/>
    </i>
  </rowItems>
  <colFields count="1">
    <field x="2"/>
  </colFields>
  <colItems count="6">
    <i>
      <x/>
    </i>
    <i>
      <x v="1"/>
    </i>
    <i>
      <x v="2"/>
    </i>
    <i>
      <x v="3"/>
    </i>
    <i>
      <x v="4"/>
    </i>
    <i t="grand">
      <x/>
    </i>
  </colItems>
  <dataFields count="1">
    <dataField name="合計 / 金額" fld="3" baseField="1" baseItem="0" numFmtId="178"/>
  </dataFields>
  <formats count="15">
    <format dxfId="74">
      <pivotArea type="origin" dataOnly="0" labelOnly="1" outline="0" fieldPosition="0"/>
    </format>
    <format dxfId="73">
      <pivotArea field="1" type="button" dataOnly="0" labelOnly="1" outline="0" axis="axisRow" fieldPosition="0"/>
    </format>
    <format dxfId="72">
      <pivotArea dataOnly="0" labelOnly="1" outline="0" fieldPosition="0">
        <references count="1">
          <reference field="1" count="0"/>
        </references>
      </pivotArea>
    </format>
    <format dxfId="71">
      <pivotArea field="1" type="button" dataOnly="0" labelOnly="1" outline="0" axis="axisRow" fieldPosition="0"/>
    </format>
    <format dxfId="70">
      <pivotArea dataOnly="0" labelOnly="1" outline="0" fieldPosition="0">
        <references count="1">
          <reference field="1" count="0"/>
        </references>
      </pivotArea>
    </format>
    <format dxfId="69">
      <pivotArea field="2" type="button" dataOnly="0" labelOnly="1" outline="0" axis="axisCol" fieldPosition="0"/>
    </format>
    <format dxfId="68">
      <pivotArea dataOnly="0" labelOnly="1" outline="0" fieldPosition="0">
        <references count="1">
          <reference field="2" count="0"/>
        </references>
      </pivotArea>
    </format>
    <format dxfId="67">
      <pivotArea outline="0" fieldPosition="0">
        <references count="2">
          <reference field="1" count="1" selected="0">
            <x v="0"/>
          </reference>
          <reference field="2" count="1" selected="0">
            <x v="0"/>
          </reference>
        </references>
      </pivotArea>
    </format>
    <format dxfId="66">
      <pivotArea outline="0" fieldPosition="0">
        <references count="2">
          <reference field="1" count="2" selected="0">
            <x v="1"/>
            <x v="2"/>
          </reference>
          <reference field="2" count="1" selected="0">
            <x v="0"/>
          </reference>
        </references>
      </pivotArea>
    </format>
    <format dxfId="65">
      <pivotArea outline="0" fieldPosition="0">
        <references count="2">
          <reference field="1" count="0" selected="0"/>
          <reference field="2" count="4" selected="0">
            <x v="1"/>
            <x v="2"/>
            <x v="3"/>
            <x v="4"/>
          </reference>
        </references>
      </pivotArea>
    </format>
    <format dxfId="64">
      <pivotArea type="topRight" dataOnly="0" labelOnly="1" outline="0" fieldPosition="0"/>
    </format>
    <format dxfId="63">
      <pivotArea dataOnly="0" labelOnly="1" grandCol="1" outline="0" fieldPosition="0"/>
    </format>
    <format dxfId="62">
      <pivotArea field="1" grandCol="1" outline="0" axis="axisRow" fieldPosition="0">
        <references count="1">
          <reference field="1" count="0" selected="0"/>
        </references>
      </pivotArea>
    </format>
    <format dxfId="61">
      <pivotArea dataOnly="0" labelOnly="1" grandRow="1" outline="0" fieldPosition="0"/>
    </format>
    <format dxfId="6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name="ピボットテーブル1" cacheId="53"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rowHeaderCaption="購入者" colHeaderCaption="種類">
  <location ref="C10:X15" firstHeaderRow="1" firstDataRow="2" firstDataCol="1"/>
  <pivotFields count="5">
    <pivotField numFmtId="5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compact="0" outline="0" showAll="0">
      <items count="4">
        <item x="0"/>
        <item x="1"/>
        <item x="2"/>
        <item t="default"/>
      </items>
    </pivotField>
    <pivotField axis="axisCol" compact="0" outline="0" showAll="0">
      <items count="21">
        <item x="5"/>
        <item x="12"/>
        <item x="11"/>
        <item x="3"/>
        <item x="0"/>
        <item x="4"/>
        <item x="6"/>
        <item x="15"/>
        <item x="14"/>
        <item x="16"/>
        <item x="2"/>
        <item x="17"/>
        <item x="9"/>
        <item x="10"/>
        <item x="1"/>
        <item x="7"/>
        <item x="8"/>
        <item x="13"/>
        <item x="18"/>
        <item x="19"/>
        <item t="default"/>
      </items>
    </pivotField>
    <pivotField dataField="1" numFmtId="178"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1"/>
  </rowFields>
  <rowItems count="4">
    <i>
      <x/>
    </i>
    <i>
      <x v="1"/>
    </i>
    <i>
      <x v="2"/>
    </i>
    <i t="grand">
      <x/>
    </i>
  </rowItems>
  <colFields count="1">
    <field x="2"/>
  </colFields>
  <colItems count="21">
    <i>
      <x/>
    </i>
    <i>
      <x v="1"/>
    </i>
    <i>
      <x v="2"/>
    </i>
    <i>
      <x v="3"/>
    </i>
    <i>
      <x v="4"/>
    </i>
    <i>
      <x v="5"/>
    </i>
    <i>
      <x v="6"/>
    </i>
    <i>
      <x v="7"/>
    </i>
    <i>
      <x v="8"/>
    </i>
    <i>
      <x v="9"/>
    </i>
    <i>
      <x v="10"/>
    </i>
    <i>
      <x v="11"/>
    </i>
    <i>
      <x v="12"/>
    </i>
    <i>
      <x v="13"/>
    </i>
    <i>
      <x v="14"/>
    </i>
    <i>
      <x v="15"/>
    </i>
    <i>
      <x v="16"/>
    </i>
    <i>
      <x v="17"/>
    </i>
    <i>
      <x v="18"/>
    </i>
    <i>
      <x v="19"/>
    </i>
    <i t="grand">
      <x/>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name="ピボットテーブル1" cacheId="54"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D8:E32" firstHeaderRow="1" firstDataRow="1" firstDataCol="1"/>
  <pivotFields count="5">
    <pivotField numFmtId="56"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4">
        <item x="0"/>
        <item x="1"/>
        <item x="2"/>
        <item t="default"/>
      </items>
    </pivotField>
    <pivotField axis="axisRow" showAll="0">
      <items count="21">
        <item x="12"/>
        <item x="11"/>
        <item x="15"/>
        <item x="5"/>
        <item x="3"/>
        <item x="4"/>
        <item x="6"/>
        <item x="9"/>
        <item x="10"/>
        <item x="14"/>
        <item x="16"/>
        <item x="17"/>
        <item x="13"/>
        <item x="0"/>
        <item x="7"/>
        <item x="8"/>
        <item x="18"/>
        <item x="2"/>
        <item x="1"/>
        <item x="19"/>
        <item t="default"/>
      </items>
    </pivotField>
    <pivotField dataField="1" numFmtId="178" showAll="0"/>
    <pivotField showAll="0">
      <items count="15">
        <item sd="0" x="0"/>
        <item sd="0" x="1"/>
        <item sd="0" x="2"/>
        <item sd="0" x="3"/>
        <item sd="0" x="4"/>
        <item sd="0" x="5"/>
        <item sd="0" x="6"/>
        <item sd="0" x="7"/>
        <item sd="0" x="8"/>
        <item sd="0" x="9"/>
        <item sd="0" x="10"/>
        <item sd="0" x="11"/>
        <item sd="0" x="12"/>
        <item sd="0" x="13"/>
        <item t="default"/>
      </items>
    </pivotField>
  </pivotFields>
  <rowFields count="2">
    <field x="1"/>
    <field x="2"/>
  </rowFields>
  <rowItems count="24">
    <i>
      <x/>
    </i>
    <i r="1">
      <x v="13"/>
    </i>
    <i r="1">
      <x v="17"/>
    </i>
    <i r="1">
      <x v="18"/>
    </i>
    <i>
      <x v="1"/>
    </i>
    <i r="1">
      <x v="3"/>
    </i>
    <i r="1">
      <x v="4"/>
    </i>
    <i r="1">
      <x v="5"/>
    </i>
    <i r="1">
      <x v="6"/>
    </i>
    <i r="1">
      <x v="7"/>
    </i>
    <i r="1">
      <x v="8"/>
    </i>
    <i r="1">
      <x v="14"/>
    </i>
    <i r="1">
      <x v="15"/>
    </i>
    <i>
      <x v="2"/>
    </i>
    <i r="1">
      <x/>
    </i>
    <i r="1">
      <x v="1"/>
    </i>
    <i r="1">
      <x v="2"/>
    </i>
    <i r="1">
      <x v="9"/>
    </i>
    <i r="1">
      <x v="10"/>
    </i>
    <i r="1">
      <x v="11"/>
    </i>
    <i r="1">
      <x v="12"/>
    </i>
    <i r="1">
      <x v="16"/>
    </i>
    <i r="1">
      <x v="19"/>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テーブル_1.1" displayName="テーブル_1.1" ref="B8:E16" totalsRowShown="0" headerRowDxfId="114" dataDxfId="113" tableBorderDxfId="112">
  <autoFilter ref="B8:E16">
    <filterColumn colId="0" hiddenButton="1"/>
    <filterColumn colId="1" hiddenButton="1"/>
    <filterColumn colId="2" hiddenButton="1"/>
    <filterColumn colId="3" hiddenButton="1"/>
  </autoFilter>
  <tableColumns count="4">
    <tableColumn id="1" name="日付" dataDxfId="111" dataCellStyle="日付 2"/>
    <tableColumn id="2" name="購入者" dataDxfId="110"/>
    <tableColumn id="3" name="種類" dataDxfId="109"/>
    <tableColumn id="4" name="金額" dataDxfId="108"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0.xml><?xml version="1.0" encoding="utf-8"?>
<table xmlns="http://schemas.openxmlformats.org/spreadsheetml/2006/main" id="9" name="テーブル_13.1" displayName="テーブル_13.1" ref="B101:E122" totalsRowShown="0" headerRowDxfId="38" dataDxfId="37" tableBorderDxfId="36">
  <autoFilter ref="B101:E122"/>
  <sortState ref="B102:E122">
    <sortCondition ref="C101"/>
  </sortState>
  <tableColumns count="4">
    <tableColumn id="1" name="日付" dataDxfId="35" dataCellStyle="日付"/>
    <tableColumn id="2" name="購入者" dataDxfId="34"/>
    <tableColumn id="3" name="種類" dataDxfId="33"/>
    <tableColumn id="4" name="金額" dataDxfId="32"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1.xml><?xml version="1.0" encoding="utf-8"?>
<table xmlns="http://schemas.openxmlformats.org/spreadsheetml/2006/main" id="10" name="支出 1281710" displayName="支出_1281710" ref="B100:E121" totalsRowShown="0" headerRowDxfId="31" dataDxfId="30" tableBorderDxfId="29">
  <autoFilter ref="B100:E121"/>
  <tableColumns count="4">
    <tableColumn id="1" name="日付" dataDxfId="28" dataCellStyle="日付"/>
    <tableColumn id="2" name="購入者" dataDxfId="27"/>
    <tableColumn id="3" name="種類" dataDxfId="26"/>
    <tableColumn id="4" name="金額" dataDxfId="25"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2.xml><?xml version="1.0" encoding="utf-8"?>
<table xmlns="http://schemas.openxmlformats.org/spreadsheetml/2006/main" id="11" name="テーブル_15.1" displayName="テーブル_15.1" ref="B100:E121" totalsRowShown="0" headerRowDxfId="24" dataDxfId="23" tableBorderDxfId="22">
  <autoFilter ref="B100:E121"/>
  <tableColumns count="4">
    <tableColumn id="1" name="日付" dataDxfId="21" dataCellStyle="日付"/>
    <tableColumn id="2" name="購入者" dataDxfId="20"/>
    <tableColumn id="3" name="種類" dataDxfId="19"/>
    <tableColumn id="4" name="金額" dataDxfId="18"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3.xml><?xml version="1.0" encoding="utf-8"?>
<table xmlns="http://schemas.openxmlformats.org/spreadsheetml/2006/main" id="12" name="テーブル_16.1" displayName="テーブル_16.1" ref="B95:E107" totalsRowShown="0" headerRowDxfId="17" dataDxfId="16">
  <autoFilter ref="B95:E107"/>
  <tableColumns count="4">
    <tableColumn id="1" name="月" dataDxfId="15" dataCellStyle="標準 2"/>
    <tableColumn id="2" name="購入者" dataDxfId="14" dataCellStyle="標準 2"/>
    <tableColumn id="3" name="種類" dataDxfId="13" dataCellStyle="標準 2"/>
    <tableColumn id="4" name="金額" dataDxfId="12" dataCellStyle="標準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4.xml><?xml version="1.0" encoding="utf-8"?>
<table xmlns="http://schemas.openxmlformats.org/spreadsheetml/2006/main" id="13" name="テーブル_17.1" displayName="テーブル_17.1" ref="B98:E146" totalsRowShown="0" headerRowDxfId="11" dataDxfId="10">
  <tableColumns count="4">
    <tableColumn id="5" name="購入者" dataDxfId="9"/>
    <tableColumn id="1" name="シーズン" dataDxfId="8"/>
    <tableColumn id="2" name="種類" dataDxfId="7"/>
    <tableColumn id="4" name="金額" dataDxfId="6"/>
  </tableColumns>
  <tableStyleInfo name="TableStyleLight14"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5.xml><?xml version="1.0" encoding="utf-8"?>
<table xmlns="http://schemas.openxmlformats.org/spreadsheetml/2006/main" id="14" name="テーブル_18.1" displayName="テーブル_18.1" ref="B7:E55" totalsRowShown="0" headerRowDxfId="5" dataDxfId="4">
  <tableColumns count="4">
    <tableColumn id="1" name="シーズン" dataDxfId="3"/>
    <tableColumn id="2" name="販売担当" dataDxfId="2"/>
    <tableColumn id="3" name="製品" dataDxfId="1"/>
    <tableColumn id="4" name="販売数" dataDxfId="0"/>
  </tableColumns>
  <tableStyleInfo name="TableStyleMedium3"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2.xml><?xml version="1.0" encoding="utf-8"?>
<table xmlns="http://schemas.openxmlformats.org/spreadsheetml/2006/main" id="18" name="テーブル_2.1" displayName="テーブル_2.1" ref="B100:E108" totalsRowShown="0" headerRowDxfId="107" dataDxfId="106" tableBorderDxfId="105">
  <autoFilter ref="B100:E108"/>
  <tableColumns count="4">
    <tableColumn id="1" name="日付" dataDxfId="104" dataCellStyle="日付 2"/>
    <tableColumn id="2" name="購入者" dataDxfId="103" dataCellStyle="標準 2"/>
    <tableColumn id="3" name="種類" dataDxfId="102" dataCellStyle="標準 2"/>
    <tableColumn id="4" name="金額" dataDxfId="101"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3.xml><?xml version="1.0" encoding="utf-8"?>
<table xmlns="http://schemas.openxmlformats.org/spreadsheetml/2006/main" id="19" name="テーブル_3.1" displayName="テーブル_3.1" ref="B100:E108" totalsRowShown="0" headerRowDxfId="100" dataDxfId="99" tableBorderDxfId="98">
  <autoFilter ref="B100:E108"/>
  <tableColumns count="4">
    <tableColumn id="1" name="日付" dataDxfId="97" dataCellStyle="日付 2"/>
    <tableColumn id="2" name="購入者" dataDxfId="96" dataCellStyle="標準 2"/>
    <tableColumn id="3" name="種類" dataDxfId="95" dataCellStyle="標準 2"/>
    <tableColumn id="4" name="金額" dataDxfId="94"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4.xml><?xml version="1.0" encoding="utf-8"?>
<table xmlns="http://schemas.openxmlformats.org/spreadsheetml/2006/main" id="20" name="テーブル_4.1" displayName="テーブル_4.1" ref="B100:E108" totalsRowShown="0" headerRowDxfId="93" dataDxfId="92" tableBorderDxfId="91">
  <autoFilter ref="B100:E108"/>
  <tableColumns count="4">
    <tableColumn id="1" name="日付" dataDxfId="90" dataCellStyle="日付 2"/>
    <tableColumn id="2" name="購入者" dataDxfId="89" dataCellStyle="標準 2"/>
    <tableColumn id="3" name="種類" dataDxfId="88" dataCellStyle="標準 2"/>
    <tableColumn id="4" name="金額" dataDxfId="87"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5.xml><?xml version="1.0" encoding="utf-8"?>
<table xmlns="http://schemas.openxmlformats.org/spreadsheetml/2006/main" id="15" name="テーブル_4.116" displayName="テーブル_4.116" ref="B100:E108" totalsRowShown="0" headerRowDxfId="86" dataDxfId="85">
  <autoFilter ref="B100:E108"/>
  <tableColumns count="4">
    <tableColumn id="1" name="日付" dataDxfId="84" dataCellStyle="日付 2"/>
    <tableColumn id="2" name="購入者" dataDxfId="83" dataCellStyle="標準"/>
    <tableColumn id="3" name="種類" dataDxfId="82" dataCellStyle="標準"/>
    <tableColumn id="4" name="金額" dataDxfId="81"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6.xml><?xml version="1.0" encoding="utf-8"?>
<table xmlns="http://schemas.openxmlformats.org/spreadsheetml/2006/main" id="22" name="テーブル_6.1" displayName="テーブル_6.1" ref="B100:E108" totalsRowShown="0" headerRowDxfId="80" dataDxfId="79">
  <autoFilter ref="B100:E108"/>
  <tableColumns count="4">
    <tableColumn id="1" name="日付" dataDxfId="78" dataCellStyle="日付 2"/>
    <tableColumn id="2" name="購入者" dataDxfId="77" dataCellStyle="標準"/>
    <tableColumn id="3" name="種類" dataDxfId="76" dataCellStyle="標準"/>
    <tableColumn id="4" name="金額" dataDxfId="75"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7.xml><?xml version="1.0" encoding="utf-8"?>
<table xmlns="http://schemas.openxmlformats.org/spreadsheetml/2006/main" id="6" name="テーブル_7.1" displayName="テーブル_7.1" ref="B100:E108" totalsRowShown="0" headerRowDxfId="59" dataDxfId="58" tableBorderDxfId="57">
  <autoFilter ref="B100:E108"/>
  <tableColumns count="4">
    <tableColumn id="1" name="日付" dataDxfId="56" dataCellStyle="日付 2"/>
    <tableColumn id="2" name="購入者" dataDxfId="55" dataCellStyle="標準"/>
    <tableColumn id="3" name="種類" dataDxfId="54" dataCellStyle="標準"/>
    <tableColumn id="4" name="金額" dataDxfId="53"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8.xml><?xml version="1.0" encoding="utf-8"?>
<table xmlns="http://schemas.openxmlformats.org/spreadsheetml/2006/main" id="7" name="テーブル_10.1" displayName="テーブル_10.1" ref="B100:E121" totalsRowShown="0" headerRowDxfId="52" dataDxfId="51" tableBorderDxfId="50">
  <autoFilter ref="B100:E121"/>
  <sortState ref="B101:E121">
    <sortCondition ref="C101"/>
  </sortState>
  <tableColumns count="4">
    <tableColumn id="1" name="日付" dataDxfId="49" dataCellStyle="日付"/>
    <tableColumn id="2" name="購入者" dataDxfId="48"/>
    <tableColumn id="3" name="種類" dataDxfId="47"/>
    <tableColumn id="4" name="金額" dataDxfId="46"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9.xml><?xml version="1.0" encoding="utf-8"?>
<table xmlns="http://schemas.openxmlformats.org/spreadsheetml/2006/main" id="8" name="テーブル_11.1" displayName="テーブル_11.1" ref="B98:E119" totalsRowShown="0" headerRowDxfId="45" dataDxfId="44" tableBorderDxfId="43">
  <autoFilter ref="B98:E119"/>
  <sortState ref="B99:E119">
    <sortCondition ref="C101"/>
  </sortState>
  <tableColumns count="4">
    <tableColumn id="1" name="日付" dataDxfId="42" dataCellStyle="日付"/>
    <tableColumn id="2" name="購入者" dataDxfId="41"/>
    <tableColumn id="3" name="種類" dataDxfId="40"/>
    <tableColumn id="4" name="金額" dataDxfId="39" dataCellStyle="通貨 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pivotTable" Target="../pivotTables/pivotTable10.xml"/><Relationship Id="rId4" Type="http://schemas.openxmlformats.org/officeDocument/2006/relationships/table" Target="../tables/table10.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1.xml"/><Relationship Id="rId4" Type="http://schemas.openxmlformats.org/officeDocument/2006/relationships/table" Target="../tables/table11.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2.xml"/><Relationship Id="rId4" Type="http://schemas.openxmlformats.org/officeDocument/2006/relationships/table" Target="../tables/table12.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3.xml"/><Relationship Id="rId4" Type="http://schemas.openxmlformats.org/officeDocument/2006/relationships/table" Target="../tables/table13.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4.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pivotTable" Target="../pivotTables/pivotTable15.x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pivotTable" Target="../pivotTables/pivotTable16.x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pivotTable" Target="../pivotTables/pivotTable17.x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pivotTable" Target="../pivotTables/pivotTable18.x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9.xml"/></Relationships>
</file>

<file path=xl/worksheets/_rels/sheet26.xml.rels><?xml version="1.0" encoding="UTF-8" standalone="yes"?>
<Relationships xmlns="http://schemas.openxmlformats.org/package/2006/relationships"><Relationship Id="rId3"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2" Type="http://schemas.openxmlformats.org/officeDocument/2006/relationships/hyperlink" Target="https://support.office.com/ja-JP/article/refresh-pivottable-data-6d24cece-a038-468a-8176-8b6568ca9be2" TargetMode="External"/><Relationship Id="rId1" Type="http://schemas.openxmlformats.org/officeDocument/2006/relationships/hyperlink" Target="https://support.office.com/ja-JP/article/create-a-pivottable-to-analyze-worksheet-data-a9a84538-bfe9-40a9-a8e9-f99134456576" TargetMode="External"/><Relationship Id="rId6" Type="http://schemas.openxmlformats.org/officeDocument/2006/relationships/drawing" Target="../drawings/drawing26.xml"/><Relationship Id="rId5" Type="http://schemas.openxmlformats.org/officeDocument/2006/relationships/printerSettings" Target="../printerSettings/printerSettings26.bin"/><Relationship Id="rId4" Type="http://schemas.openxmlformats.org/officeDocument/2006/relationships/hyperlink" Target="https://techcommunity.microsoft.com/t5/excel/ct-p/excel_ca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6.xml"/><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Start">
    <tabColor theme="9"/>
    <pageSetUpPr autoPageBreaks="0"/>
  </sheetPr>
  <dimension ref="A1:A5"/>
  <sheetViews>
    <sheetView showGridLines="0" showRowColHeaders="0" tabSelected="1" workbookViewId="0"/>
  </sheetViews>
  <sheetFormatPr defaultColWidth="11.21875" defaultRowHeight="15" customHeight="1" x14ac:dyDescent="0.25"/>
  <cols>
    <col min="1" max="1" width="89.88671875" style="2" customWidth="1"/>
    <col min="2" max="2" width="3.6640625" style="2" customWidth="1"/>
    <col min="3" max="16384" width="11.21875" style="2"/>
  </cols>
  <sheetData>
    <row r="1" spans="1:1" ht="15" customHeight="1" x14ac:dyDescent="0.25">
      <c r="A1" s="1" t="s">
        <v>0</v>
      </c>
    </row>
    <row r="2" spans="1:1" ht="60" x14ac:dyDescent="0.85">
      <c r="A2" s="3" t="s">
        <v>1</v>
      </c>
    </row>
    <row r="3" spans="1:1" ht="69.75" x14ac:dyDescent="0.35">
      <c r="A3" s="4" t="s">
        <v>2</v>
      </c>
    </row>
    <row r="4" spans="1:1" ht="189.95" customHeight="1" x14ac:dyDescent="0.25">
      <c r="A4" s="5" t="s">
        <v>3</v>
      </c>
    </row>
    <row r="5" spans="1:1" ht="15" customHeight="1" x14ac:dyDescent="0.25">
      <c r="A5" s="5" t="s">
        <v>4</v>
      </c>
    </row>
  </sheetData>
  <phoneticPr fontId="1" type="noConversion"/>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Q18"/>
  <sheetViews>
    <sheetView showGridLines="0" zoomScaleNormal="100" workbookViewId="0"/>
  </sheetViews>
  <sheetFormatPr defaultColWidth="9.21875" defaultRowHeight="15.75" x14ac:dyDescent="0.25"/>
  <cols>
    <col min="1" max="1" width="9.21875" style="6"/>
    <col min="2" max="3" width="9.21875" style="7"/>
    <col min="4" max="4" width="14.44140625" style="7" customWidth="1"/>
    <col min="5" max="16" width="9.21875" style="7"/>
    <col min="17" max="17" width="9.77734375" style="7" customWidth="1"/>
    <col min="18" max="16384" width="9.21875" style="7"/>
  </cols>
  <sheetData>
    <row r="1" spans="1:17" x14ac:dyDescent="0.25">
      <c r="A1" s="8" t="s">
        <v>38</v>
      </c>
    </row>
    <row r="2" spans="1:17" x14ac:dyDescent="0.25">
      <c r="A2" s="8" t="s">
        <v>39</v>
      </c>
    </row>
    <row r="3" spans="1:17" x14ac:dyDescent="0.25">
      <c r="A3" s="8" t="s">
        <v>6</v>
      </c>
    </row>
    <row r="4" spans="1:17" x14ac:dyDescent="0.25">
      <c r="A4" s="8"/>
      <c r="O4" s="10"/>
      <c r="P4" s="10"/>
      <c r="Q4" s="10"/>
    </row>
    <row r="5" spans="1:17" x14ac:dyDescent="0.25">
      <c r="A5" s="8"/>
      <c r="O5" s="10"/>
      <c r="P5" s="10"/>
      <c r="Q5" s="10"/>
    </row>
    <row r="6" spans="1:17" x14ac:dyDescent="0.25">
      <c r="O6" s="10"/>
      <c r="P6" s="10"/>
      <c r="Q6" s="10"/>
    </row>
    <row r="7" spans="1:17" x14ac:dyDescent="0.25">
      <c r="O7" s="10"/>
      <c r="P7" s="10"/>
      <c r="Q7" s="10"/>
    </row>
    <row r="8" spans="1:17" x14ac:dyDescent="0.25">
      <c r="O8" s="10"/>
      <c r="P8" s="10"/>
      <c r="Q8" s="10"/>
    </row>
    <row r="9" spans="1:17" x14ac:dyDescent="0.25">
      <c r="O9" s="10"/>
      <c r="P9" s="10"/>
      <c r="Q9" s="10"/>
    </row>
    <row r="10" spans="1:17" x14ac:dyDescent="0.25">
      <c r="O10" s="10"/>
      <c r="P10" s="10"/>
      <c r="Q10" s="10"/>
    </row>
    <row r="11" spans="1:17" x14ac:dyDescent="0.25">
      <c r="O11" s="10"/>
      <c r="P11" s="10"/>
      <c r="Q11" s="10"/>
    </row>
    <row r="12" spans="1:17" x14ac:dyDescent="0.25">
      <c r="O12" s="10"/>
      <c r="P12" s="10"/>
      <c r="Q12" s="10"/>
    </row>
    <row r="13" spans="1:17" x14ac:dyDescent="0.25">
      <c r="O13" s="10"/>
      <c r="P13" s="10"/>
      <c r="Q13" s="10"/>
    </row>
    <row r="14" spans="1:17" x14ac:dyDescent="0.25">
      <c r="O14" s="10"/>
      <c r="P14" s="10"/>
      <c r="Q14" s="10"/>
    </row>
    <row r="15" spans="1:17" x14ac:dyDescent="0.25">
      <c r="O15" s="10"/>
      <c r="P15" s="10"/>
      <c r="Q15" s="10"/>
    </row>
    <row r="16" spans="1:17" x14ac:dyDescent="0.25">
      <c r="O16" s="10"/>
      <c r="P16" s="10"/>
      <c r="Q16" s="10"/>
    </row>
    <row r="17" spans="15:17" x14ac:dyDescent="0.25">
      <c r="O17" s="10"/>
      <c r="P17" s="10"/>
      <c r="Q17" s="10"/>
    </row>
    <row r="18" spans="15:17" x14ac:dyDescent="0.25">
      <c r="O18" s="10"/>
      <c r="P18" s="10"/>
      <c r="Q18" s="10"/>
    </row>
  </sheetData>
  <phoneticPr fontId="1" type="noConversion"/>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4"/>
  <sheetViews>
    <sheetView showGridLines="0" zoomScaleNormal="100" workbookViewId="0"/>
  </sheetViews>
  <sheetFormatPr defaultColWidth="9.21875" defaultRowHeight="15.75" x14ac:dyDescent="0.25"/>
  <cols>
    <col min="1" max="1" width="9.21875" style="6"/>
    <col min="2" max="16384" width="9.21875" style="7"/>
  </cols>
  <sheetData>
    <row r="1" spans="1:1" x14ac:dyDescent="0.25">
      <c r="A1" s="6" t="s">
        <v>40</v>
      </c>
    </row>
    <row r="2" spans="1:1" x14ac:dyDescent="0.25">
      <c r="A2" s="6" t="s">
        <v>41</v>
      </c>
    </row>
    <row r="3" spans="1:1" x14ac:dyDescent="0.25">
      <c r="A3" s="8" t="s">
        <v>6</v>
      </c>
    </row>
    <row r="4" spans="1:1" x14ac:dyDescent="0.25">
      <c r="A4" s="32"/>
    </row>
  </sheetData>
  <phoneticPr fontId="1" type="noConversion"/>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X121"/>
  <sheetViews>
    <sheetView showGridLines="0" zoomScaleNormal="100" workbookViewId="0"/>
  </sheetViews>
  <sheetFormatPr defaultColWidth="9.21875" defaultRowHeight="15.75" x14ac:dyDescent="0.25"/>
  <cols>
    <col min="1" max="1" width="9.6640625" style="6" customWidth="1"/>
    <col min="2" max="2" width="9.77734375" style="7" customWidth="1"/>
    <col min="3" max="3" width="10.33203125" style="7" bestFit="1" customWidth="1"/>
    <col min="4" max="4" width="12.6640625" style="7" customWidth="1"/>
    <col min="5" max="5" width="10.33203125" style="7" customWidth="1"/>
    <col min="6" max="6" width="6.5546875" style="7" bestFit="1" customWidth="1"/>
    <col min="7" max="7" width="5.6640625" style="7" bestFit="1" customWidth="1"/>
    <col min="8" max="8" width="8.44140625" style="7" bestFit="1" customWidth="1"/>
    <col min="9" max="9" width="6.77734375" style="7" bestFit="1" customWidth="1"/>
    <col min="10" max="10" width="5.6640625" style="7" bestFit="1" customWidth="1"/>
    <col min="11" max="11" width="6.5546875" style="7" bestFit="1" customWidth="1"/>
    <col min="12" max="12" width="5.6640625" style="7" bestFit="1" customWidth="1"/>
    <col min="13" max="14" width="6.77734375" style="7" bestFit="1" customWidth="1"/>
    <col min="15" max="15" width="9.88671875" style="7" bestFit="1" customWidth="1"/>
    <col min="16" max="16" width="6.5546875" style="7" bestFit="1" customWidth="1"/>
    <col min="17" max="17" width="12.21875" style="7" bestFit="1" customWidth="1"/>
    <col min="18" max="18" width="8.21875" style="7" bestFit="1" customWidth="1"/>
    <col min="19" max="19" width="6.77734375" style="7" bestFit="1" customWidth="1"/>
    <col min="20" max="20" width="8.21875" style="7" bestFit="1" customWidth="1"/>
    <col min="21" max="21" width="9" style="7" bestFit="1" customWidth="1"/>
    <col min="22" max="23" width="8.21875" style="7" bestFit="1" customWidth="1"/>
    <col min="24" max="24" width="8.44140625" style="7" bestFit="1" customWidth="1"/>
    <col min="25" max="16384" width="9.21875" style="7"/>
  </cols>
  <sheetData>
    <row r="1" spans="1:24" x14ac:dyDescent="0.25">
      <c r="A1" s="8" t="s">
        <v>42</v>
      </c>
    </row>
    <row r="2" spans="1:24" x14ac:dyDescent="0.25">
      <c r="A2" s="8" t="s">
        <v>43</v>
      </c>
    </row>
    <row r="3" spans="1:24" x14ac:dyDescent="0.25">
      <c r="A3" s="8" t="s">
        <v>6</v>
      </c>
    </row>
    <row r="4" spans="1:24" x14ac:dyDescent="0.25">
      <c r="A4" s="8"/>
    </row>
    <row r="10" spans="1:24" x14ac:dyDescent="0.25">
      <c r="C10" s="43" t="s">
        <v>135</v>
      </c>
      <c r="D10" s="43" t="s">
        <v>14</v>
      </c>
      <c r="E10"/>
      <c r="F10"/>
      <c r="G10"/>
      <c r="H10"/>
      <c r="I10"/>
      <c r="J10"/>
      <c r="K10"/>
      <c r="L10"/>
      <c r="M10"/>
      <c r="N10"/>
      <c r="O10"/>
      <c r="P10"/>
      <c r="Q10"/>
      <c r="R10"/>
      <c r="S10"/>
      <c r="T10"/>
      <c r="U10"/>
      <c r="V10"/>
      <c r="W10"/>
      <c r="X10"/>
    </row>
    <row r="11" spans="1:24" x14ac:dyDescent="0.25">
      <c r="C11" s="43" t="s">
        <v>10</v>
      </c>
      <c r="D11" t="s">
        <v>44</v>
      </c>
      <c r="E11" t="s">
        <v>16</v>
      </c>
      <c r="F11" t="s">
        <v>52</v>
      </c>
      <c r="G11" t="s">
        <v>18</v>
      </c>
      <c r="H11" t="s">
        <v>19</v>
      </c>
      <c r="I11" t="s">
        <v>17</v>
      </c>
      <c r="J11" t="s">
        <v>47</v>
      </c>
      <c r="K11" t="s">
        <v>55</v>
      </c>
      <c r="L11" t="s">
        <v>54</v>
      </c>
      <c r="M11" t="s">
        <v>56</v>
      </c>
      <c r="N11" t="s">
        <v>46</v>
      </c>
      <c r="O11" t="s">
        <v>57</v>
      </c>
      <c r="P11" t="s">
        <v>50</v>
      </c>
      <c r="Q11" t="s">
        <v>51</v>
      </c>
      <c r="R11" t="s">
        <v>45</v>
      </c>
      <c r="S11" t="s">
        <v>48</v>
      </c>
      <c r="T11" t="s">
        <v>49</v>
      </c>
      <c r="U11" t="s">
        <v>53</v>
      </c>
      <c r="V11" t="s">
        <v>58</v>
      </c>
      <c r="W11" t="s">
        <v>59</v>
      </c>
      <c r="X11" t="s">
        <v>21</v>
      </c>
    </row>
    <row r="12" spans="1:24" x14ac:dyDescent="0.25">
      <c r="C12" t="s">
        <v>11</v>
      </c>
      <c r="D12" s="45"/>
      <c r="E12" s="45"/>
      <c r="F12" s="45"/>
      <c r="G12" s="45"/>
      <c r="H12" s="45">
        <v>1000</v>
      </c>
      <c r="I12" s="45"/>
      <c r="J12" s="45"/>
      <c r="K12" s="45"/>
      <c r="L12" s="45"/>
      <c r="M12" s="45"/>
      <c r="N12" s="45">
        <v>500</v>
      </c>
      <c r="O12" s="45"/>
      <c r="P12" s="45"/>
      <c r="Q12" s="45"/>
      <c r="R12" s="45">
        <v>500</v>
      </c>
      <c r="S12" s="45"/>
      <c r="T12" s="45"/>
      <c r="U12" s="45"/>
      <c r="V12" s="45"/>
      <c r="W12" s="45"/>
      <c r="X12" s="45">
        <v>2000</v>
      </c>
    </row>
    <row r="13" spans="1:24" x14ac:dyDescent="0.25">
      <c r="C13" t="s">
        <v>13</v>
      </c>
      <c r="D13" s="45">
        <v>250</v>
      </c>
      <c r="E13" s="45"/>
      <c r="F13" s="45"/>
      <c r="G13" s="45">
        <v>20</v>
      </c>
      <c r="H13" s="45"/>
      <c r="I13" s="45">
        <v>125</v>
      </c>
      <c r="J13" s="45">
        <v>20</v>
      </c>
      <c r="K13" s="45"/>
      <c r="L13" s="45"/>
      <c r="M13" s="45"/>
      <c r="N13" s="45"/>
      <c r="O13" s="45"/>
      <c r="P13" s="45">
        <v>20</v>
      </c>
      <c r="Q13" s="45">
        <v>125</v>
      </c>
      <c r="R13" s="45"/>
      <c r="S13" s="45">
        <v>125</v>
      </c>
      <c r="T13" s="45">
        <v>250</v>
      </c>
      <c r="U13" s="45"/>
      <c r="V13" s="45"/>
      <c r="W13" s="45"/>
      <c r="X13" s="45">
        <v>935</v>
      </c>
    </row>
    <row r="14" spans="1:24" x14ac:dyDescent="0.25">
      <c r="C14" t="s">
        <v>12</v>
      </c>
      <c r="D14" s="45"/>
      <c r="E14" s="45">
        <v>470</v>
      </c>
      <c r="F14" s="45">
        <v>74</v>
      </c>
      <c r="G14" s="45"/>
      <c r="H14" s="45"/>
      <c r="I14" s="45"/>
      <c r="J14" s="45"/>
      <c r="K14" s="45">
        <v>70</v>
      </c>
      <c r="L14" s="45">
        <v>74</v>
      </c>
      <c r="M14" s="45">
        <v>235</v>
      </c>
      <c r="N14" s="45"/>
      <c r="O14" s="45">
        <v>74</v>
      </c>
      <c r="P14" s="45"/>
      <c r="Q14" s="45"/>
      <c r="R14" s="45"/>
      <c r="S14" s="45"/>
      <c r="T14" s="45"/>
      <c r="U14" s="45">
        <v>125</v>
      </c>
      <c r="V14" s="45">
        <v>70</v>
      </c>
      <c r="W14" s="45">
        <v>235</v>
      </c>
      <c r="X14" s="45">
        <v>1427</v>
      </c>
    </row>
    <row r="15" spans="1:24" x14ac:dyDescent="0.25">
      <c r="C15" t="s">
        <v>21</v>
      </c>
      <c r="D15" s="45">
        <v>250</v>
      </c>
      <c r="E15" s="45">
        <v>470</v>
      </c>
      <c r="F15" s="45">
        <v>74</v>
      </c>
      <c r="G15" s="45">
        <v>20</v>
      </c>
      <c r="H15" s="45">
        <v>1000</v>
      </c>
      <c r="I15" s="45">
        <v>125</v>
      </c>
      <c r="J15" s="45">
        <v>20</v>
      </c>
      <c r="K15" s="45">
        <v>70</v>
      </c>
      <c r="L15" s="45">
        <v>74</v>
      </c>
      <c r="M15" s="45">
        <v>235</v>
      </c>
      <c r="N15" s="45">
        <v>500</v>
      </c>
      <c r="O15" s="45">
        <v>74</v>
      </c>
      <c r="P15" s="45">
        <v>20</v>
      </c>
      <c r="Q15" s="45">
        <v>125</v>
      </c>
      <c r="R15" s="45">
        <v>500</v>
      </c>
      <c r="S15" s="45">
        <v>125</v>
      </c>
      <c r="T15" s="45">
        <v>250</v>
      </c>
      <c r="U15" s="45">
        <v>125</v>
      </c>
      <c r="V15" s="45">
        <v>70</v>
      </c>
      <c r="W15" s="45">
        <v>235</v>
      </c>
      <c r="X15" s="45">
        <v>4362</v>
      </c>
    </row>
    <row r="16" spans="1:24"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row>
    <row r="29" spans="3:5" x14ac:dyDescent="0.25">
      <c r="C29"/>
      <c r="D29"/>
    </row>
    <row r="30" spans="3:5" x14ac:dyDescent="0.25">
      <c r="C30"/>
      <c r="D30"/>
    </row>
    <row r="31" spans="3:5" x14ac:dyDescent="0.25">
      <c r="C31"/>
      <c r="D31"/>
    </row>
    <row r="32" spans="3:5" x14ac:dyDescent="0.25">
      <c r="C32"/>
      <c r="D32"/>
    </row>
    <row r="33" spans="3:4" x14ac:dyDescent="0.25">
      <c r="C33"/>
      <c r="D33"/>
    </row>
    <row r="34" spans="3:4" x14ac:dyDescent="0.25">
      <c r="C34"/>
      <c r="D34"/>
    </row>
    <row r="100" spans="2:5" x14ac:dyDescent="0.25">
      <c r="B100" s="25" t="s">
        <v>9</v>
      </c>
      <c r="C100" s="25" t="s">
        <v>10</v>
      </c>
      <c r="D100" s="25" t="s">
        <v>14</v>
      </c>
      <c r="E100" s="25" t="s">
        <v>20</v>
      </c>
    </row>
    <row r="101" spans="2:5" x14ac:dyDescent="0.25">
      <c r="B101" s="55">
        <v>42752</v>
      </c>
      <c r="C101" s="26" t="s">
        <v>11</v>
      </c>
      <c r="D101" s="26" t="s">
        <v>19</v>
      </c>
      <c r="E101" s="56">
        <v>1000</v>
      </c>
    </row>
    <row r="102" spans="2:5" x14ac:dyDescent="0.25">
      <c r="B102" s="55">
        <v>42752</v>
      </c>
      <c r="C102" s="26" t="s">
        <v>11</v>
      </c>
      <c r="D102" s="26" t="s">
        <v>45</v>
      </c>
      <c r="E102" s="56">
        <v>500</v>
      </c>
    </row>
    <row r="103" spans="2:5" x14ac:dyDescent="0.25">
      <c r="B103" s="55">
        <v>42752</v>
      </c>
      <c r="C103" s="26" t="s">
        <v>11</v>
      </c>
      <c r="D103" s="26" t="s">
        <v>46</v>
      </c>
      <c r="E103" s="56">
        <v>500</v>
      </c>
    </row>
    <row r="104" spans="2:5" x14ac:dyDescent="0.25">
      <c r="B104" s="55">
        <v>42786</v>
      </c>
      <c r="C104" s="26" t="s">
        <v>13</v>
      </c>
      <c r="D104" s="26" t="s">
        <v>18</v>
      </c>
      <c r="E104" s="56">
        <v>20</v>
      </c>
    </row>
    <row r="105" spans="2:5" x14ac:dyDescent="0.25">
      <c r="B105" s="55">
        <v>42791</v>
      </c>
      <c r="C105" s="26" t="s">
        <v>13</v>
      </c>
      <c r="D105" s="26" t="s">
        <v>17</v>
      </c>
      <c r="E105" s="56">
        <v>125</v>
      </c>
    </row>
    <row r="106" spans="2:5" x14ac:dyDescent="0.25">
      <c r="B106" s="55">
        <v>42756</v>
      </c>
      <c r="C106" s="26" t="s">
        <v>13</v>
      </c>
      <c r="D106" s="26" t="s">
        <v>44</v>
      </c>
      <c r="E106" s="56">
        <v>250</v>
      </c>
    </row>
    <row r="107" spans="2:5" x14ac:dyDescent="0.25">
      <c r="B107" s="55">
        <v>42786</v>
      </c>
      <c r="C107" s="26" t="s">
        <v>13</v>
      </c>
      <c r="D107" s="26" t="s">
        <v>47</v>
      </c>
      <c r="E107" s="56">
        <v>20</v>
      </c>
    </row>
    <row r="108" spans="2:5" x14ac:dyDescent="0.25">
      <c r="B108" s="55">
        <v>42791</v>
      </c>
      <c r="C108" s="26" t="s">
        <v>13</v>
      </c>
      <c r="D108" s="26" t="s">
        <v>48</v>
      </c>
      <c r="E108" s="56">
        <v>125</v>
      </c>
    </row>
    <row r="109" spans="2:5" x14ac:dyDescent="0.25">
      <c r="B109" s="55">
        <v>42756</v>
      </c>
      <c r="C109" s="26" t="s">
        <v>13</v>
      </c>
      <c r="D109" s="26" t="s">
        <v>49</v>
      </c>
      <c r="E109" s="56">
        <v>250</v>
      </c>
    </row>
    <row r="110" spans="2:5" x14ac:dyDescent="0.25">
      <c r="B110" s="55">
        <v>42786</v>
      </c>
      <c r="C110" s="26" t="s">
        <v>13</v>
      </c>
      <c r="D110" s="26" t="s">
        <v>50</v>
      </c>
      <c r="E110" s="56">
        <v>20</v>
      </c>
    </row>
    <row r="111" spans="2:5" x14ac:dyDescent="0.25">
      <c r="B111" s="55">
        <v>42791</v>
      </c>
      <c r="C111" s="26" t="s">
        <v>13</v>
      </c>
      <c r="D111" s="26" t="s">
        <v>51</v>
      </c>
      <c r="E111" s="56">
        <v>125</v>
      </c>
    </row>
    <row r="112" spans="2:5" x14ac:dyDescent="0.25">
      <c r="B112" s="55">
        <v>42736</v>
      </c>
      <c r="C112" s="26" t="s">
        <v>12</v>
      </c>
      <c r="D112" s="26" t="s">
        <v>52</v>
      </c>
      <c r="E112" s="56">
        <v>74</v>
      </c>
    </row>
    <row r="113" spans="2:24" x14ac:dyDescent="0.25">
      <c r="B113" s="55">
        <v>42750</v>
      </c>
      <c r="C113" s="26" t="s">
        <v>12</v>
      </c>
      <c r="D113" s="26" t="s">
        <v>16</v>
      </c>
      <c r="E113" s="56">
        <v>235</v>
      </c>
    </row>
    <row r="114" spans="2:24" x14ac:dyDescent="0.25">
      <c r="B114" s="55">
        <v>42756</v>
      </c>
      <c r="C114" s="26" t="s">
        <v>12</v>
      </c>
      <c r="D114" s="26" t="s">
        <v>53</v>
      </c>
      <c r="E114" s="56">
        <v>125</v>
      </c>
    </row>
    <row r="115" spans="2:24" x14ac:dyDescent="0.25">
      <c r="B115" s="55">
        <v>42768</v>
      </c>
      <c r="C115" s="26" t="s">
        <v>12</v>
      </c>
      <c r="D115" s="26" t="s">
        <v>16</v>
      </c>
      <c r="E115" s="56">
        <v>235</v>
      </c>
    </row>
    <row r="116" spans="2:24" x14ac:dyDescent="0.25">
      <c r="B116" s="55">
        <v>42736</v>
      </c>
      <c r="C116" s="26" t="s">
        <v>12</v>
      </c>
      <c r="D116" s="26" t="s">
        <v>54</v>
      </c>
      <c r="E116" s="56">
        <v>74</v>
      </c>
    </row>
    <row r="117" spans="2:24" x14ac:dyDescent="0.25">
      <c r="B117" s="55">
        <v>42750</v>
      </c>
      <c r="C117" s="26" t="s">
        <v>12</v>
      </c>
      <c r="D117" s="26" t="s">
        <v>55</v>
      </c>
      <c r="E117" s="56">
        <v>70</v>
      </c>
    </row>
    <row r="118" spans="2:24" x14ac:dyDescent="0.25">
      <c r="B118" s="55">
        <v>42768</v>
      </c>
      <c r="C118" s="26" t="s">
        <v>12</v>
      </c>
      <c r="D118" s="26" t="s">
        <v>56</v>
      </c>
      <c r="E118" s="56">
        <v>235</v>
      </c>
    </row>
    <row r="119" spans="2:24" x14ac:dyDescent="0.25">
      <c r="B119" s="55">
        <v>42736</v>
      </c>
      <c r="C119" s="26" t="s">
        <v>12</v>
      </c>
      <c r="D119" s="26" t="s">
        <v>57</v>
      </c>
      <c r="E119" s="56">
        <v>74</v>
      </c>
    </row>
    <row r="120" spans="2:24" x14ac:dyDescent="0.25">
      <c r="B120" s="55">
        <v>42750</v>
      </c>
      <c r="C120" s="26" t="s">
        <v>12</v>
      </c>
      <c r="D120" s="26" t="s">
        <v>58</v>
      </c>
      <c r="E120" s="56">
        <v>70</v>
      </c>
    </row>
    <row r="121" spans="2:24" x14ac:dyDescent="0.25">
      <c r="B121" s="55">
        <v>42768</v>
      </c>
      <c r="C121" s="26" t="s">
        <v>12</v>
      </c>
      <c r="D121" s="26" t="s">
        <v>59</v>
      </c>
      <c r="E121" s="56">
        <v>235</v>
      </c>
      <c r="X121" s="10"/>
    </row>
  </sheetData>
  <phoneticPr fontId="1" type="noConversion"/>
  <pageMargins left="0.7" right="0.7" top="0.75" bottom="0.75" header="0.3" footer="0.3"/>
  <pageSetup orientation="portrait" r:id="rId2"/>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F119"/>
  <sheetViews>
    <sheetView showGridLines="0" zoomScaleNormal="100" workbookViewId="0"/>
  </sheetViews>
  <sheetFormatPr defaultColWidth="9.21875" defaultRowHeight="15.75" x14ac:dyDescent="0.25"/>
  <cols>
    <col min="1" max="1" width="9.21875" style="6"/>
    <col min="2" max="2" width="9.44140625" style="7" customWidth="1"/>
    <col min="3" max="3" width="19.33203125" style="7" customWidth="1"/>
    <col min="4" max="4" width="15.33203125" style="7" bestFit="1" customWidth="1"/>
    <col min="5" max="5" width="10.33203125" style="7" bestFit="1" customWidth="1"/>
    <col min="6" max="6" width="16.109375" style="7" customWidth="1"/>
    <col min="7" max="7" width="20.88671875" style="7" customWidth="1"/>
    <col min="8" max="8" width="14.88671875" style="7" customWidth="1"/>
    <col min="9" max="9" width="13.77734375" style="7" customWidth="1"/>
    <col min="10" max="10" width="6.21875" style="7" customWidth="1"/>
    <col min="11" max="11" width="9.33203125" style="7" customWidth="1"/>
    <col min="12" max="12" width="6.44140625" style="7" customWidth="1"/>
    <col min="13" max="13" width="6.33203125" style="7" customWidth="1"/>
    <col min="14" max="14" width="8.88671875" style="7" customWidth="1"/>
    <col min="15" max="15" width="10.109375" style="7" customWidth="1"/>
    <col min="16" max="16" width="5.33203125" style="7" customWidth="1"/>
    <col min="17" max="17" width="4.44140625" style="7" customWidth="1"/>
    <col min="18" max="18" width="7.77734375" style="7" customWidth="1"/>
    <col min="19" max="19" width="6.109375" style="7" customWidth="1"/>
    <col min="20" max="20" width="10.44140625" style="7" customWidth="1"/>
    <col min="21" max="21" width="7.33203125" style="7" customWidth="1"/>
    <col min="22" max="22" width="12.33203125" style="7" customWidth="1"/>
    <col min="23" max="23" width="15.109375" style="7" customWidth="1"/>
    <col min="24" max="24" width="6.33203125" style="7" customWidth="1"/>
    <col min="25" max="25" width="5.77734375" style="7" customWidth="1"/>
    <col min="26" max="26" width="6.77734375" style="7" customWidth="1"/>
    <col min="27" max="27" width="6.21875" style="7" customWidth="1"/>
    <col min="28" max="28" width="10.77734375" style="7" customWidth="1"/>
    <col min="29" max="16384" width="9.21875" style="7"/>
  </cols>
  <sheetData>
    <row r="1" spans="1:6" x14ac:dyDescent="0.25">
      <c r="A1" s="8" t="s">
        <v>60</v>
      </c>
    </row>
    <row r="2" spans="1:6" x14ac:dyDescent="0.25">
      <c r="A2" s="8" t="s">
        <v>61</v>
      </c>
    </row>
    <row r="3" spans="1:6" x14ac:dyDescent="0.25">
      <c r="A3" s="8" t="s">
        <v>62</v>
      </c>
    </row>
    <row r="4" spans="1:6" x14ac:dyDescent="0.25">
      <c r="A4" s="8" t="s">
        <v>63</v>
      </c>
    </row>
    <row r="5" spans="1:6" x14ac:dyDescent="0.25">
      <c r="A5" s="8" t="s">
        <v>6</v>
      </c>
    </row>
    <row r="6" spans="1:6" x14ac:dyDescent="0.25">
      <c r="A6" s="8"/>
    </row>
    <row r="8" spans="1:6" x14ac:dyDescent="0.25">
      <c r="D8" s="43" t="s">
        <v>64</v>
      </c>
      <c r="E8" t="s">
        <v>135</v>
      </c>
      <c r="F8"/>
    </row>
    <row r="9" spans="1:6" x14ac:dyDescent="0.25">
      <c r="D9" s="44" t="s">
        <v>11</v>
      </c>
      <c r="E9" s="45">
        <v>2000</v>
      </c>
      <c r="F9"/>
    </row>
    <row r="10" spans="1:6" x14ac:dyDescent="0.25">
      <c r="D10" s="47" t="s">
        <v>19</v>
      </c>
      <c r="E10" s="45">
        <v>1000</v>
      </c>
      <c r="F10"/>
    </row>
    <row r="11" spans="1:6" x14ac:dyDescent="0.25">
      <c r="D11" s="47" t="s">
        <v>46</v>
      </c>
      <c r="E11" s="45">
        <v>500</v>
      </c>
      <c r="F11"/>
    </row>
    <row r="12" spans="1:6" x14ac:dyDescent="0.25">
      <c r="D12" s="47" t="s">
        <v>45</v>
      </c>
      <c r="E12" s="45">
        <v>500</v>
      </c>
      <c r="F12"/>
    </row>
    <row r="13" spans="1:6" x14ac:dyDescent="0.25">
      <c r="D13" s="44" t="s">
        <v>13</v>
      </c>
      <c r="E13" s="45">
        <v>935</v>
      </c>
      <c r="F13"/>
    </row>
    <row r="14" spans="1:6" x14ac:dyDescent="0.25">
      <c r="D14" s="47" t="s">
        <v>44</v>
      </c>
      <c r="E14" s="45">
        <v>250</v>
      </c>
      <c r="F14"/>
    </row>
    <row r="15" spans="1:6" x14ac:dyDescent="0.25">
      <c r="D15" s="47" t="s">
        <v>18</v>
      </c>
      <c r="E15" s="45">
        <v>20</v>
      </c>
      <c r="F15"/>
    </row>
    <row r="16" spans="1:6" x14ac:dyDescent="0.25">
      <c r="D16" s="47" t="s">
        <v>17</v>
      </c>
      <c r="E16" s="45">
        <v>125</v>
      </c>
      <c r="F16"/>
    </row>
    <row r="17" spans="4:6" x14ac:dyDescent="0.25">
      <c r="D17" s="47" t="s">
        <v>47</v>
      </c>
      <c r="E17" s="45">
        <v>20</v>
      </c>
      <c r="F17"/>
    </row>
    <row r="18" spans="4:6" x14ac:dyDescent="0.25">
      <c r="D18" s="47" t="s">
        <v>50</v>
      </c>
      <c r="E18" s="45">
        <v>20</v>
      </c>
      <c r="F18"/>
    </row>
    <row r="19" spans="4:6" x14ac:dyDescent="0.25">
      <c r="D19" s="47" t="s">
        <v>51</v>
      </c>
      <c r="E19" s="45">
        <v>125</v>
      </c>
      <c r="F19"/>
    </row>
    <row r="20" spans="4:6" x14ac:dyDescent="0.25">
      <c r="D20" s="47" t="s">
        <v>48</v>
      </c>
      <c r="E20" s="45">
        <v>125</v>
      </c>
      <c r="F20"/>
    </row>
    <row r="21" spans="4:6" x14ac:dyDescent="0.25">
      <c r="D21" s="47" t="s">
        <v>49</v>
      </c>
      <c r="E21" s="45">
        <v>250</v>
      </c>
      <c r="F21"/>
    </row>
    <row r="22" spans="4:6" x14ac:dyDescent="0.25">
      <c r="D22" s="44" t="s">
        <v>12</v>
      </c>
      <c r="E22" s="45">
        <v>1427</v>
      </c>
      <c r="F22"/>
    </row>
    <row r="23" spans="4:6" x14ac:dyDescent="0.25">
      <c r="D23" s="47" t="s">
        <v>16</v>
      </c>
      <c r="E23" s="45">
        <v>470</v>
      </c>
      <c r="F23"/>
    </row>
    <row r="24" spans="4:6" x14ac:dyDescent="0.25">
      <c r="D24" s="47" t="s">
        <v>52</v>
      </c>
      <c r="E24" s="45">
        <v>74</v>
      </c>
      <c r="F24"/>
    </row>
    <row r="25" spans="4:6" x14ac:dyDescent="0.25">
      <c r="D25" s="47" t="s">
        <v>55</v>
      </c>
      <c r="E25" s="45">
        <v>70</v>
      </c>
      <c r="F25"/>
    </row>
    <row r="26" spans="4:6" x14ac:dyDescent="0.25">
      <c r="D26" s="47" t="s">
        <v>54</v>
      </c>
      <c r="E26" s="45">
        <v>74</v>
      </c>
    </row>
    <row r="27" spans="4:6" x14ac:dyDescent="0.25">
      <c r="D27" s="47" t="s">
        <v>56</v>
      </c>
      <c r="E27" s="45">
        <v>235</v>
      </c>
    </row>
    <row r="28" spans="4:6" x14ac:dyDescent="0.25">
      <c r="D28" s="47" t="s">
        <v>57</v>
      </c>
      <c r="E28" s="45">
        <v>74</v>
      </c>
    </row>
    <row r="29" spans="4:6" x14ac:dyDescent="0.25">
      <c r="D29" s="47" t="s">
        <v>53</v>
      </c>
      <c r="E29" s="45">
        <v>125</v>
      </c>
    </row>
    <row r="30" spans="4:6" x14ac:dyDescent="0.25">
      <c r="D30" s="47" t="s">
        <v>58</v>
      </c>
      <c r="E30" s="45">
        <v>70</v>
      </c>
    </row>
    <row r="31" spans="4:6" x14ac:dyDescent="0.25">
      <c r="D31" s="47" t="s">
        <v>59</v>
      </c>
      <c r="E31" s="45">
        <v>235</v>
      </c>
    </row>
    <row r="32" spans="4:6" x14ac:dyDescent="0.25">
      <c r="D32" s="44" t="s">
        <v>21</v>
      </c>
      <c r="E32" s="45">
        <v>4362</v>
      </c>
    </row>
    <row r="98" spans="2:5" x14ac:dyDescent="0.25">
      <c r="B98" s="25" t="s">
        <v>9</v>
      </c>
      <c r="C98" s="25" t="s">
        <v>10</v>
      </c>
      <c r="D98" s="25" t="s">
        <v>14</v>
      </c>
      <c r="E98" s="25" t="s">
        <v>20</v>
      </c>
    </row>
    <row r="99" spans="2:5" x14ac:dyDescent="0.25">
      <c r="B99" s="55">
        <v>42752</v>
      </c>
      <c r="C99" s="26" t="s">
        <v>11</v>
      </c>
      <c r="D99" s="26" t="s">
        <v>19</v>
      </c>
      <c r="E99" s="56">
        <v>1000</v>
      </c>
    </row>
    <row r="100" spans="2:5" x14ac:dyDescent="0.25">
      <c r="B100" s="55">
        <v>42752</v>
      </c>
      <c r="C100" s="26" t="s">
        <v>11</v>
      </c>
      <c r="D100" s="26" t="s">
        <v>45</v>
      </c>
      <c r="E100" s="56">
        <v>500</v>
      </c>
    </row>
    <row r="101" spans="2:5" x14ac:dyDescent="0.25">
      <c r="B101" s="55">
        <v>42752</v>
      </c>
      <c r="C101" s="26" t="s">
        <v>11</v>
      </c>
      <c r="D101" s="26" t="s">
        <v>46</v>
      </c>
      <c r="E101" s="56">
        <v>500</v>
      </c>
    </row>
    <row r="102" spans="2:5" x14ac:dyDescent="0.25">
      <c r="B102" s="55">
        <v>42786</v>
      </c>
      <c r="C102" s="26" t="s">
        <v>13</v>
      </c>
      <c r="D102" s="26" t="s">
        <v>18</v>
      </c>
      <c r="E102" s="56">
        <v>20</v>
      </c>
    </row>
    <row r="103" spans="2:5" x14ac:dyDescent="0.25">
      <c r="B103" s="55">
        <v>42791</v>
      </c>
      <c r="C103" s="26" t="s">
        <v>13</v>
      </c>
      <c r="D103" s="26" t="s">
        <v>17</v>
      </c>
      <c r="E103" s="56">
        <v>125</v>
      </c>
    </row>
    <row r="104" spans="2:5" x14ac:dyDescent="0.25">
      <c r="B104" s="55">
        <v>42756</v>
      </c>
      <c r="C104" s="26" t="s">
        <v>13</v>
      </c>
      <c r="D104" s="26" t="s">
        <v>44</v>
      </c>
      <c r="E104" s="56">
        <v>250</v>
      </c>
    </row>
    <row r="105" spans="2:5" x14ac:dyDescent="0.25">
      <c r="B105" s="55">
        <v>42786</v>
      </c>
      <c r="C105" s="26" t="s">
        <v>13</v>
      </c>
      <c r="D105" s="26" t="s">
        <v>47</v>
      </c>
      <c r="E105" s="56">
        <v>20</v>
      </c>
    </row>
    <row r="106" spans="2:5" x14ac:dyDescent="0.25">
      <c r="B106" s="55">
        <v>42791</v>
      </c>
      <c r="C106" s="26" t="s">
        <v>13</v>
      </c>
      <c r="D106" s="26" t="s">
        <v>48</v>
      </c>
      <c r="E106" s="56">
        <v>125</v>
      </c>
    </row>
    <row r="107" spans="2:5" x14ac:dyDescent="0.25">
      <c r="B107" s="55">
        <v>42756</v>
      </c>
      <c r="C107" s="26" t="s">
        <v>13</v>
      </c>
      <c r="D107" s="26" t="s">
        <v>49</v>
      </c>
      <c r="E107" s="56">
        <v>250</v>
      </c>
    </row>
    <row r="108" spans="2:5" x14ac:dyDescent="0.25">
      <c r="B108" s="55">
        <v>42786</v>
      </c>
      <c r="C108" s="26" t="s">
        <v>13</v>
      </c>
      <c r="D108" s="26" t="s">
        <v>50</v>
      </c>
      <c r="E108" s="56">
        <v>20</v>
      </c>
    </row>
    <row r="109" spans="2:5" x14ac:dyDescent="0.25">
      <c r="B109" s="55">
        <v>42791</v>
      </c>
      <c r="C109" s="26" t="s">
        <v>13</v>
      </c>
      <c r="D109" s="26" t="s">
        <v>51</v>
      </c>
      <c r="E109" s="56">
        <v>125</v>
      </c>
    </row>
    <row r="110" spans="2:5" x14ac:dyDescent="0.25">
      <c r="B110" s="55">
        <v>42736</v>
      </c>
      <c r="C110" s="26" t="s">
        <v>12</v>
      </c>
      <c r="D110" s="26" t="s">
        <v>52</v>
      </c>
      <c r="E110" s="56">
        <v>74</v>
      </c>
    </row>
    <row r="111" spans="2:5" x14ac:dyDescent="0.25">
      <c r="B111" s="55">
        <v>42750</v>
      </c>
      <c r="C111" s="26" t="s">
        <v>12</v>
      </c>
      <c r="D111" s="26" t="s">
        <v>16</v>
      </c>
      <c r="E111" s="56">
        <v>235</v>
      </c>
    </row>
    <row r="112" spans="2:5" x14ac:dyDescent="0.25">
      <c r="B112" s="55">
        <v>42756</v>
      </c>
      <c r="C112" s="26" t="s">
        <v>12</v>
      </c>
      <c r="D112" s="26" t="s">
        <v>53</v>
      </c>
      <c r="E112" s="56">
        <v>125</v>
      </c>
    </row>
    <row r="113" spans="2:5" x14ac:dyDescent="0.25">
      <c r="B113" s="55">
        <v>42768</v>
      </c>
      <c r="C113" s="26" t="s">
        <v>12</v>
      </c>
      <c r="D113" s="26" t="s">
        <v>16</v>
      </c>
      <c r="E113" s="56">
        <v>235</v>
      </c>
    </row>
    <row r="114" spans="2:5" x14ac:dyDescent="0.25">
      <c r="B114" s="55">
        <v>42736</v>
      </c>
      <c r="C114" s="26" t="s">
        <v>12</v>
      </c>
      <c r="D114" s="26" t="s">
        <v>54</v>
      </c>
      <c r="E114" s="56">
        <v>74</v>
      </c>
    </row>
    <row r="115" spans="2:5" x14ac:dyDescent="0.25">
      <c r="B115" s="55">
        <v>42750</v>
      </c>
      <c r="C115" s="26" t="s">
        <v>12</v>
      </c>
      <c r="D115" s="26" t="s">
        <v>55</v>
      </c>
      <c r="E115" s="56">
        <v>70</v>
      </c>
    </row>
    <row r="116" spans="2:5" x14ac:dyDescent="0.25">
      <c r="B116" s="55">
        <v>42768</v>
      </c>
      <c r="C116" s="26" t="s">
        <v>12</v>
      </c>
      <c r="D116" s="26" t="s">
        <v>56</v>
      </c>
      <c r="E116" s="56">
        <v>235</v>
      </c>
    </row>
    <row r="117" spans="2:5" x14ac:dyDescent="0.25">
      <c r="B117" s="55">
        <v>42736</v>
      </c>
      <c r="C117" s="26" t="s">
        <v>12</v>
      </c>
      <c r="D117" s="26" t="s">
        <v>57</v>
      </c>
      <c r="E117" s="56">
        <v>74</v>
      </c>
    </row>
    <row r="118" spans="2:5" x14ac:dyDescent="0.25">
      <c r="B118" s="55">
        <v>42750</v>
      </c>
      <c r="C118" s="26" t="s">
        <v>12</v>
      </c>
      <c r="D118" s="26" t="s">
        <v>58</v>
      </c>
      <c r="E118" s="56">
        <v>70</v>
      </c>
    </row>
    <row r="119" spans="2:5" x14ac:dyDescent="0.25">
      <c r="B119" s="55">
        <v>42768</v>
      </c>
      <c r="C119" s="26" t="s">
        <v>12</v>
      </c>
      <c r="D119" s="26" t="s">
        <v>59</v>
      </c>
      <c r="E119" s="56">
        <v>235</v>
      </c>
    </row>
  </sheetData>
  <phoneticPr fontId="1" type="noConversion"/>
  <pageMargins left="0.7" right="0.7" top="0.75" bottom="0.75" header="0.3" footer="0.3"/>
  <pageSetup orientation="portrait" r:id="rId2"/>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4"/>
  <sheetViews>
    <sheetView showGridLines="0" workbookViewId="0"/>
  </sheetViews>
  <sheetFormatPr defaultColWidth="9.21875" defaultRowHeight="15.75" x14ac:dyDescent="0.25"/>
  <cols>
    <col min="1" max="1" width="9.21875" style="6"/>
    <col min="2" max="16384" width="9.21875" style="7"/>
  </cols>
  <sheetData>
    <row r="1" spans="1:1" x14ac:dyDescent="0.25">
      <c r="A1" s="8" t="s">
        <v>65</v>
      </c>
    </row>
    <row r="2" spans="1:1" x14ac:dyDescent="0.25">
      <c r="A2" s="8" t="s">
        <v>66</v>
      </c>
    </row>
    <row r="3" spans="1:1" x14ac:dyDescent="0.25">
      <c r="A3" s="8" t="s">
        <v>6</v>
      </c>
    </row>
    <row r="4" spans="1:1" x14ac:dyDescent="0.25">
      <c r="A4" s="8"/>
    </row>
  </sheetData>
  <phoneticPr fontId="1"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22"/>
  <sheetViews>
    <sheetView showGridLines="0" workbookViewId="0"/>
  </sheetViews>
  <sheetFormatPr defaultColWidth="9.21875" defaultRowHeight="15.75" x14ac:dyDescent="0.25"/>
  <cols>
    <col min="1" max="1" width="9.21875" style="28"/>
    <col min="2" max="2" width="9.109375" style="21" bestFit="1" customWidth="1"/>
    <col min="3" max="3" width="10.33203125" style="21" bestFit="1" customWidth="1"/>
    <col min="4" max="4" width="16.77734375" style="21" customWidth="1"/>
    <col min="5" max="5" width="11.33203125" style="21" customWidth="1"/>
    <col min="6" max="23" width="8.88671875" style="21" customWidth="1"/>
    <col min="24" max="16384" width="9.21875" style="21"/>
  </cols>
  <sheetData>
    <row r="1" spans="1:11" ht="15" customHeight="1" x14ac:dyDescent="0.25">
      <c r="A1" s="16" t="s">
        <v>146</v>
      </c>
    </row>
    <row r="2" spans="1:11" ht="15" customHeight="1" x14ac:dyDescent="0.25">
      <c r="A2" s="28" t="s">
        <v>67</v>
      </c>
    </row>
    <row r="3" spans="1:11" ht="15" customHeight="1" x14ac:dyDescent="0.25">
      <c r="A3" s="28" t="s">
        <v>68</v>
      </c>
    </row>
    <row r="4" spans="1:11" ht="15" customHeight="1" x14ac:dyDescent="0.25">
      <c r="A4" s="28" t="s">
        <v>69</v>
      </c>
    </row>
    <row r="5" spans="1:11" ht="15" customHeight="1" x14ac:dyDescent="0.25">
      <c r="A5" s="8" t="s">
        <v>6</v>
      </c>
      <c r="I5" s="61" t="str">
        <f>IF(AND($B$17="航空運賃",$C$30=74),"その調子です。ピボットテーブ"," ")</f>
        <v xml:space="preserve"> </v>
      </c>
    </row>
    <row r="6" spans="1:11" ht="15" customHeight="1" x14ac:dyDescent="0.25">
      <c r="A6" s="8"/>
      <c r="I6" s="61" t="str">
        <f>IF(AND($B$17="航空運賃",$C$30=74),"ルに 2 番目の行フィールドを"," ")</f>
        <v xml:space="preserve"> </v>
      </c>
    </row>
    <row r="7" spans="1:11" ht="15" customHeight="1" x14ac:dyDescent="0.25">
      <c r="I7" s="61" t="str">
        <f>IF(AND($B$17="航空運賃",$C$30=74),"追加しました。下にスクロールし "," ")</f>
        <v xml:space="preserve"> </v>
      </c>
    </row>
    <row r="8" spans="1:11" ht="15" customHeight="1" x14ac:dyDescent="0.25">
      <c r="I8" s="61" t="str">
        <f>IF(AND($B$17="航空運賃",$C$30=74),"て [次へ] をクリックしてください..."," ")</f>
        <v xml:space="preserve"> </v>
      </c>
    </row>
    <row r="9" spans="1:11" ht="15" customHeight="1" x14ac:dyDescent="0.3">
      <c r="K9" s="29"/>
    </row>
    <row r="10" spans="1:11" ht="15" customHeight="1" x14ac:dyDescent="0.25"/>
    <row r="11" spans="1:11" ht="15" customHeight="1" x14ac:dyDescent="0.25"/>
    <row r="12" spans="1:11" ht="15" customHeight="1" x14ac:dyDescent="0.25"/>
    <row r="13" spans="1:11" x14ac:dyDescent="0.25">
      <c r="D13"/>
    </row>
    <row r="14" spans="1:11" x14ac:dyDescent="0.25">
      <c r="B14" s="43" t="s">
        <v>64</v>
      </c>
      <c r="C14" t="s">
        <v>135</v>
      </c>
      <c r="D14"/>
    </row>
    <row r="15" spans="1:11" x14ac:dyDescent="0.25">
      <c r="B15" s="44" t="s">
        <v>11</v>
      </c>
      <c r="C15" s="45">
        <v>2000</v>
      </c>
      <c r="D15"/>
    </row>
    <row r="16" spans="1:11" x14ac:dyDescent="0.25">
      <c r="B16" s="44" t="s">
        <v>13</v>
      </c>
      <c r="C16" s="45">
        <v>935</v>
      </c>
      <c r="D16"/>
    </row>
    <row r="17" spans="2:4" x14ac:dyDescent="0.25">
      <c r="B17" s="44" t="s">
        <v>12</v>
      </c>
      <c r="C17" s="45">
        <v>1427</v>
      </c>
      <c r="D17"/>
    </row>
    <row r="18" spans="2:4" x14ac:dyDescent="0.25">
      <c r="B18" s="44" t="s">
        <v>21</v>
      </c>
      <c r="C18" s="45">
        <v>4362</v>
      </c>
      <c r="D18"/>
    </row>
    <row r="19" spans="2:4" x14ac:dyDescent="0.25">
      <c r="B19"/>
      <c r="C19"/>
      <c r="D19"/>
    </row>
    <row r="20" spans="2:4" x14ac:dyDescent="0.25">
      <c r="B20"/>
      <c r="C20"/>
      <c r="D20"/>
    </row>
    <row r="21" spans="2:4" x14ac:dyDescent="0.25">
      <c r="B21"/>
      <c r="C21"/>
      <c r="D21"/>
    </row>
    <row r="22" spans="2:4" x14ac:dyDescent="0.25">
      <c r="B22"/>
      <c r="C22"/>
      <c r="D22"/>
    </row>
    <row r="23" spans="2:4" x14ac:dyDescent="0.25">
      <c r="B23"/>
      <c r="C23"/>
      <c r="D23"/>
    </row>
    <row r="24" spans="2:4" x14ac:dyDescent="0.25">
      <c r="B24"/>
      <c r="C24"/>
      <c r="D24"/>
    </row>
    <row r="25" spans="2:4" x14ac:dyDescent="0.25">
      <c r="B25"/>
      <c r="C25"/>
      <c r="D25"/>
    </row>
    <row r="26" spans="2:4" x14ac:dyDescent="0.25">
      <c r="B26"/>
      <c r="C26"/>
      <c r="D26"/>
    </row>
    <row r="27" spans="2:4" x14ac:dyDescent="0.25">
      <c r="B27"/>
      <c r="C27"/>
      <c r="D27"/>
    </row>
    <row r="28" spans="2:4" x14ac:dyDescent="0.25">
      <c r="B28"/>
      <c r="C28"/>
      <c r="D28"/>
    </row>
    <row r="29" spans="2:4" x14ac:dyDescent="0.25">
      <c r="B29"/>
      <c r="C29"/>
      <c r="D29"/>
    </row>
    <row r="30" spans="2:4" x14ac:dyDescent="0.25">
      <c r="B30"/>
      <c r="C30"/>
      <c r="D30"/>
    </row>
    <row r="31" spans="2:4" x14ac:dyDescent="0.25">
      <c r="B31"/>
      <c r="C31"/>
    </row>
    <row r="32" spans="2:4"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101" spans="2:5" x14ac:dyDescent="0.25">
      <c r="B101" s="30" t="s">
        <v>9</v>
      </c>
      <c r="C101" s="30" t="s">
        <v>10</v>
      </c>
      <c r="D101" s="30" t="s">
        <v>14</v>
      </c>
      <c r="E101" s="30" t="s">
        <v>20</v>
      </c>
    </row>
    <row r="102" spans="2:5" x14ac:dyDescent="0.25">
      <c r="B102" s="55">
        <v>42752</v>
      </c>
      <c r="C102" s="31" t="s">
        <v>11</v>
      </c>
      <c r="D102" s="31" t="s">
        <v>19</v>
      </c>
      <c r="E102" s="56">
        <v>1000</v>
      </c>
    </row>
    <row r="103" spans="2:5" x14ac:dyDescent="0.25">
      <c r="B103" s="55">
        <v>42752</v>
      </c>
      <c r="C103" s="31" t="s">
        <v>11</v>
      </c>
      <c r="D103" s="31" t="s">
        <v>45</v>
      </c>
      <c r="E103" s="56">
        <v>500</v>
      </c>
    </row>
    <row r="104" spans="2:5" x14ac:dyDescent="0.25">
      <c r="B104" s="55">
        <v>42752</v>
      </c>
      <c r="C104" s="31" t="s">
        <v>11</v>
      </c>
      <c r="D104" s="31" t="s">
        <v>46</v>
      </c>
      <c r="E104" s="56">
        <v>500</v>
      </c>
    </row>
    <row r="105" spans="2:5" x14ac:dyDescent="0.25">
      <c r="B105" s="55">
        <v>42786</v>
      </c>
      <c r="C105" s="31" t="s">
        <v>13</v>
      </c>
      <c r="D105" s="31" t="s">
        <v>18</v>
      </c>
      <c r="E105" s="56">
        <v>20</v>
      </c>
    </row>
    <row r="106" spans="2:5" x14ac:dyDescent="0.25">
      <c r="B106" s="55">
        <v>42791</v>
      </c>
      <c r="C106" s="31" t="s">
        <v>13</v>
      </c>
      <c r="D106" s="31" t="s">
        <v>17</v>
      </c>
      <c r="E106" s="56">
        <v>125</v>
      </c>
    </row>
    <row r="107" spans="2:5" x14ac:dyDescent="0.25">
      <c r="B107" s="55">
        <v>42756</v>
      </c>
      <c r="C107" s="31" t="s">
        <v>13</v>
      </c>
      <c r="D107" s="31" t="s">
        <v>44</v>
      </c>
      <c r="E107" s="56">
        <v>250</v>
      </c>
    </row>
    <row r="108" spans="2:5" x14ac:dyDescent="0.25">
      <c r="B108" s="55">
        <v>42786</v>
      </c>
      <c r="C108" s="31" t="s">
        <v>13</v>
      </c>
      <c r="D108" s="31" t="s">
        <v>47</v>
      </c>
      <c r="E108" s="56">
        <v>20</v>
      </c>
    </row>
    <row r="109" spans="2:5" x14ac:dyDescent="0.25">
      <c r="B109" s="55">
        <v>42791</v>
      </c>
      <c r="C109" s="31" t="s">
        <v>13</v>
      </c>
      <c r="D109" s="31" t="s">
        <v>48</v>
      </c>
      <c r="E109" s="56">
        <v>125</v>
      </c>
    </row>
    <row r="110" spans="2:5" x14ac:dyDescent="0.25">
      <c r="B110" s="55">
        <v>42756</v>
      </c>
      <c r="C110" s="31" t="s">
        <v>13</v>
      </c>
      <c r="D110" s="31" t="s">
        <v>49</v>
      </c>
      <c r="E110" s="56">
        <v>250</v>
      </c>
    </row>
    <row r="111" spans="2:5" x14ac:dyDescent="0.25">
      <c r="B111" s="55">
        <v>42786</v>
      </c>
      <c r="C111" s="31" t="s">
        <v>13</v>
      </c>
      <c r="D111" s="31" t="s">
        <v>50</v>
      </c>
      <c r="E111" s="56">
        <v>20</v>
      </c>
    </row>
    <row r="112" spans="2:5" x14ac:dyDescent="0.25">
      <c r="B112" s="55">
        <v>42791</v>
      </c>
      <c r="C112" s="31" t="s">
        <v>13</v>
      </c>
      <c r="D112" s="31" t="s">
        <v>51</v>
      </c>
      <c r="E112" s="56">
        <v>125</v>
      </c>
    </row>
    <row r="113" spans="2:11" x14ac:dyDescent="0.25">
      <c r="B113" s="55">
        <v>42736</v>
      </c>
      <c r="C113" s="31" t="s">
        <v>12</v>
      </c>
      <c r="D113" s="31" t="s">
        <v>52</v>
      </c>
      <c r="E113" s="56">
        <v>74</v>
      </c>
    </row>
    <row r="114" spans="2:11" x14ac:dyDescent="0.25">
      <c r="B114" s="55">
        <v>42750</v>
      </c>
      <c r="C114" s="31" t="s">
        <v>12</v>
      </c>
      <c r="D114" s="31" t="s">
        <v>16</v>
      </c>
      <c r="E114" s="56">
        <v>235</v>
      </c>
    </row>
    <row r="115" spans="2:11" x14ac:dyDescent="0.25">
      <c r="B115" s="55">
        <v>42756</v>
      </c>
      <c r="C115" s="31" t="s">
        <v>12</v>
      </c>
      <c r="D115" s="31" t="s">
        <v>53</v>
      </c>
      <c r="E115" s="56">
        <v>125</v>
      </c>
    </row>
    <row r="116" spans="2:11" x14ac:dyDescent="0.25">
      <c r="B116" s="55">
        <v>42768</v>
      </c>
      <c r="C116" s="31" t="s">
        <v>12</v>
      </c>
      <c r="D116" s="31" t="s">
        <v>16</v>
      </c>
      <c r="E116" s="56">
        <v>235</v>
      </c>
    </row>
    <row r="117" spans="2:11" x14ac:dyDescent="0.25">
      <c r="B117" s="55">
        <v>42736</v>
      </c>
      <c r="C117" s="31" t="s">
        <v>12</v>
      </c>
      <c r="D117" s="31" t="s">
        <v>54</v>
      </c>
      <c r="E117" s="56">
        <v>74</v>
      </c>
    </row>
    <row r="118" spans="2:11" x14ac:dyDescent="0.25">
      <c r="B118" s="55">
        <v>42750</v>
      </c>
      <c r="C118" s="31" t="s">
        <v>12</v>
      </c>
      <c r="D118" s="31" t="s">
        <v>55</v>
      </c>
      <c r="E118" s="56">
        <v>70</v>
      </c>
    </row>
    <row r="119" spans="2:11" x14ac:dyDescent="0.25">
      <c r="B119" s="55">
        <v>42768</v>
      </c>
      <c r="C119" s="31" t="s">
        <v>12</v>
      </c>
      <c r="D119" s="31" t="s">
        <v>56</v>
      </c>
      <c r="E119" s="56">
        <v>235</v>
      </c>
    </row>
    <row r="120" spans="2:11" x14ac:dyDescent="0.25">
      <c r="B120" s="55">
        <v>42736</v>
      </c>
      <c r="C120" s="31" t="s">
        <v>12</v>
      </c>
      <c r="D120" s="31" t="s">
        <v>57</v>
      </c>
      <c r="E120" s="56">
        <v>74</v>
      </c>
    </row>
    <row r="121" spans="2:11" x14ac:dyDescent="0.25">
      <c r="B121" s="55">
        <v>42750</v>
      </c>
      <c r="C121" s="31" t="s">
        <v>12</v>
      </c>
      <c r="D121" s="31" t="s">
        <v>58</v>
      </c>
      <c r="E121" s="56">
        <v>70</v>
      </c>
    </row>
    <row r="122" spans="2:11" x14ac:dyDescent="0.25">
      <c r="B122" s="55">
        <v>42768</v>
      </c>
      <c r="C122" s="31" t="s">
        <v>12</v>
      </c>
      <c r="D122" s="31" t="s">
        <v>59</v>
      </c>
      <c r="E122" s="56">
        <v>235</v>
      </c>
      <c r="K122" s="7"/>
    </row>
  </sheetData>
  <phoneticPr fontId="1" type="noConversion"/>
  <pageMargins left="0.7" right="0.7" top="0.75" bottom="0.75" header="0.3" footer="0.3"/>
  <pageSetup orientation="portrait" r:id="rId2"/>
  <drawing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121"/>
  <sheetViews>
    <sheetView showGridLines="0" zoomScaleNormal="100" workbookViewId="0"/>
  </sheetViews>
  <sheetFormatPr defaultColWidth="9.21875" defaultRowHeight="15.75" x14ac:dyDescent="0.25"/>
  <cols>
    <col min="1" max="1" width="9.21875" style="6"/>
    <col min="2" max="2" width="9.44140625" style="7" customWidth="1"/>
    <col min="3" max="3" width="9.21875" style="7"/>
    <col min="4" max="4" width="14.21875" style="7" customWidth="1"/>
    <col min="5" max="5" width="11.33203125" style="7" customWidth="1"/>
    <col min="6" max="6" width="15.33203125" style="7" bestFit="1" customWidth="1"/>
    <col min="7" max="7" width="10.33203125" style="7" bestFit="1" customWidth="1"/>
    <col min="8" max="16384" width="9.21875" style="7"/>
  </cols>
  <sheetData>
    <row r="1" spans="1:9" x14ac:dyDescent="0.25">
      <c r="A1" s="8" t="s">
        <v>70</v>
      </c>
    </row>
    <row r="2" spans="1:9" x14ac:dyDescent="0.25">
      <c r="A2" s="8" t="s">
        <v>71</v>
      </c>
    </row>
    <row r="3" spans="1:9" x14ac:dyDescent="0.25">
      <c r="A3" s="8" t="s">
        <v>6</v>
      </c>
    </row>
    <row r="4" spans="1:9" x14ac:dyDescent="0.25">
      <c r="A4" s="8"/>
    </row>
    <row r="6" spans="1:9" ht="19.5" x14ac:dyDescent="0.3">
      <c r="F6" s="17" t="str">
        <f>IF(AND($F$9="順",$G$9=935),"問題ありません!"," ")</f>
        <v xml:space="preserve"> </v>
      </c>
    </row>
    <row r="7" spans="1:9" x14ac:dyDescent="0.25">
      <c r="F7" s="43" t="s">
        <v>64</v>
      </c>
      <c r="G7" t="s">
        <v>135</v>
      </c>
      <c r="H7"/>
    </row>
    <row r="8" spans="1:9" ht="19.5" x14ac:dyDescent="0.3">
      <c r="F8" s="44" t="s">
        <v>11</v>
      </c>
      <c r="G8" s="45">
        <v>2000</v>
      </c>
      <c r="H8"/>
      <c r="I8" s="17"/>
    </row>
    <row r="9" spans="1:9" ht="19.5" x14ac:dyDescent="0.3">
      <c r="F9" s="47" t="s">
        <v>19</v>
      </c>
      <c r="G9" s="45">
        <v>1000</v>
      </c>
      <c r="H9"/>
      <c r="I9" s="17"/>
    </row>
    <row r="10" spans="1:9" x14ac:dyDescent="0.25">
      <c r="F10" s="47" t="s">
        <v>46</v>
      </c>
      <c r="G10" s="45">
        <v>500</v>
      </c>
      <c r="H10"/>
    </row>
    <row r="11" spans="1:9" x14ac:dyDescent="0.25">
      <c r="F11" s="47" t="s">
        <v>45</v>
      </c>
      <c r="G11" s="45">
        <v>500</v>
      </c>
      <c r="H11"/>
    </row>
    <row r="12" spans="1:9" x14ac:dyDescent="0.25">
      <c r="F12" s="44" t="s">
        <v>13</v>
      </c>
      <c r="G12" s="45">
        <v>935</v>
      </c>
      <c r="H12"/>
    </row>
    <row r="13" spans="1:9" x14ac:dyDescent="0.25">
      <c r="F13" s="47" t="s">
        <v>44</v>
      </c>
      <c r="G13" s="45">
        <v>250</v>
      </c>
      <c r="H13"/>
    </row>
    <row r="14" spans="1:9" x14ac:dyDescent="0.25">
      <c r="F14" s="47" t="s">
        <v>47</v>
      </c>
      <c r="G14" s="45">
        <v>20</v>
      </c>
      <c r="H14"/>
    </row>
    <row r="15" spans="1:9" x14ac:dyDescent="0.25">
      <c r="F15" s="47" t="s">
        <v>51</v>
      </c>
      <c r="G15" s="45">
        <v>125</v>
      </c>
      <c r="H15"/>
    </row>
    <row r="16" spans="1:9" x14ac:dyDescent="0.25">
      <c r="F16" s="47" t="s">
        <v>18</v>
      </c>
      <c r="G16" s="45">
        <v>20</v>
      </c>
      <c r="H16"/>
    </row>
    <row r="17" spans="6:8" x14ac:dyDescent="0.25">
      <c r="F17" s="47" t="s">
        <v>50</v>
      </c>
      <c r="G17" s="45">
        <v>20</v>
      </c>
      <c r="H17"/>
    </row>
    <row r="18" spans="6:8" x14ac:dyDescent="0.25">
      <c r="F18" s="47" t="s">
        <v>17</v>
      </c>
      <c r="G18" s="45">
        <v>125</v>
      </c>
      <c r="H18"/>
    </row>
    <row r="19" spans="6:8" x14ac:dyDescent="0.25">
      <c r="F19" s="47" t="s">
        <v>48</v>
      </c>
      <c r="G19" s="45">
        <v>125</v>
      </c>
      <c r="H19"/>
    </row>
    <row r="20" spans="6:8" x14ac:dyDescent="0.25">
      <c r="F20" s="47" t="s">
        <v>49</v>
      </c>
      <c r="G20" s="45">
        <v>250</v>
      </c>
      <c r="H20"/>
    </row>
    <row r="21" spans="6:8" x14ac:dyDescent="0.25">
      <c r="F21" s="44" t="s">
        <v>12</v>
      </c>
      <c r="G21" s="45">
        <v>1427</v>
      </c>
      <c r="H21"/>
    </row>
    <row r="22" spans="6:8" x14ac:dyDescent="0.25">
      <c r="F22" s="47" t="s">
        <v>57</v>
      </c>
      <c r="G22" s="45">
        <v>74</v>
      </c>
      <c r="H22"/>
    </row>
    <row r="23" spans="6:8" x14ac:dyDescent="0.25">
      <c r="F23" s="47" t="s">
        <v>56</v>
      </c>
      <c r="G23" s="45">
        <v>235</v>
      </c>
      <c r="H23"/>
    </row>
    <row r="24" spans="6:8" x14ac:dyDescent="0.25">
      <c r="F24" s="47" t="s">
        <v>55</v>
      </c>
      <c r="G24" s="45">
        <v>70</v>
      </c>
      <c r="H24"/>
    </row>
    <row r="25" spans="6:8" x14ac:dyDescent="0.25">
      <c r="F25" s="47" t="s">
        <v>16</v>
      </c>
      <c r="G25" s="45">
        <v>470</v>
      </c>
    </row>
    <row r="26" spans="6:8" x14ac:dyDescent="0.25">
      <c r="F26" s="47" t="s">
        <v>52</v>
      </c>
      <c r="G26" s="45">
        <v>74</v>
      </c>
    </row>
    <row r="27" spans="6:8" x14ac:dyDescent="0.25">
      <c r="F27" s="47" t="s">
        <v>54</v>
      </c>
      <c r="G27" s="45">
        <v>74</v>
      </c>
    </row>
    <row r="28" spans="6:8" x14ac:dyDescent="0.25">
      <c r="F28" s="47" t="s">
        <v>53</v>
      </c>
      <c r="G28" s="45">
        <v>125</v>
      </c>
    </row>
    <row r="29" spans="6:8" x14ac:dyDescent="0.25">
      <c r="F29" s="47" t="s">
        <v>58</v>
      </c>
      <c r="G29" s="45">
        <v>70</v>
      </c>
    </row>
    <row r="30" spans="6:8" x14ac:dyDescent="0.25">
      <c r="F30" s="47" t="s">
        <v>59</v>
      </c>
      <c r="G30" s="45">
        <v>235</v>
      </c>
    </row>
    <row r="31" spans="6:8" x14ac:dyDescent="0.25">
      <c r="F31" s="44" t="s">
        <v>21</v>
      </c>
      <c r="G31" s="45">
        <v>4362</v>
      </c>
    </row>
    <row r="100" spans="2:5" x14ac:dyDescent="0.25">
      <c r="B100" s="25" t="s">
        <v>9</v>
      </c>
      <c r="C100" s="25" t="s">
        <v>10</v>
      </c>
      <c r="D100" s="25" t="s">
        <v>14</v>
      </c>
      <c r="E100" s="25" t="s">
        <v>20</v>
      </c>
    </row>
    <row r="101" spans="2:5" x14ac:dyDescent="0.25">
      <c r="B101" s="55">
        <v>42752</v>
      </c>
      <c r="C101" s="26" t="s">
        <v>11</v>
      </c>
      <c r="D101" s="26" t="s">
        <v>19</v>
      </c>
      <c r="E101" s="56">
        <v>1000</v>
      </c>
    </row>
    <row r="102" spans="2:5" x14ac:dyDescent="0.25">
      <c r="B102" s="55">
        <v>42752</v>
      </c>
      <c r="C102" s="26" t="s">
        <v>11</v>
      </c>
      <c r="D102" s="26" t="s">
        <v>45</v>
      </c>
      <c r="E102" s="56">
        <v>500</v>
      </c>
    </row>
    <row r="103" spans="2:5" x14ac:dyDescent="0.25">
      <c r="B103" s="55">
        <v>42752</v>
      </c>
      <c r="C103" s="26" t="s">
        <v>11</v>
      </c>
      <c r="D103" s="26" t="s">
        <v>46</v>
      </c>
      <c r="E103" s="56">
        <v>500</v>
      </c>
    </row>
    <row r="104" spans="2:5" x14ac:dyDescent="0.25">
      <c r="B104" s="55">
        <v>42786</v>
      </c>
      <c r="C104" s="26" t="s">
        <v>13</v>
      </c>
      <c r="D104" s="26" t="s">
        <v>18</v>
      </c>
      <c r="E104" s="56">
        <v>20</v>
      </c>
    </row>
    <row r="105" spans="2:5" x14ac:dyDescent="0.25">
      <c r="B105" s="55">
        <v>42791</v>
      </c>
      <c r="C105" s="26" t="s">
        <v>13</v>
      </c>
      <c r="D105" s="26" t="s">
        <v>17</v>
      </c>
      <c r="E105" s="56">
        <v>125</v>
      </c>
    </row>
    <row r="106" spans="2:5" x14ac:dyDescent="0.25">
      <c r="B106" s="55">
        <v>42756</v>
      </c>
      <c r="C106" s="26" t="s">
        <v>13</v>
      </c>
      <c r="D106" s="26" t="s">
        <v>44</v>
      </c>
      <c r="E106" s="56">
        <v>250</v>
      </c>
    </row>
    <row r="107" spans="2:5" x14ac:dyDescent="0.25">
      <c r="B107" s="55">
        <v>42786</v>
      </c>
      <c r="C107" s="26" t="s">
        <v>13</v>
      </c>
      <c r="D107" s="26" t="s">
        <v>47</v>
      </c>
      <c r="E107" s="56">
        <v>20</v>
      </c>
    </row>
    <row r="108" spans="2:5" x14ac:dyDescent="0.25">
      <c r="B108" s="55">
        <v>42791</v>
      </c>
      <c r="C108" s="26" t="s">
        <v>13</v>
      </c>
      <c r="D108" s="26" t="s">
        <v>48</v>
      </c>
      <c r="E108" s="56">
        <v>125</v>
      </c>
    </row>
    <row r="109" spans="2:5" x14ac:dyDescent="0.25">
      <c r="B109" s="55">
        <v>42756</v>
      </c>
      <c r="C109" s="26" t="s">
        <v>13</v>
      </c>
      <c r="D109" s="26" t="s">
        <v>49</v>
      </c>
      <c r="E109" s="56">
        <v>250</v>
      </c>
    </row>
    <row r="110" spans="2:5" x14ac:dyDescent="0.25">
      <c r="B110" s="55">
        <v>42786</v>
      </c>
      <c r="C110" s="26" t="s">
        <v>13</v>
      </c>
      <c r="D110" s="26" t="s">
        <v>50</v>
      </c>
      <c r="E110" s="56">
        <v>20</v>
      </c>
    </row>
    <row r="111" spans="2:5" x14ac:dyDescent="0.25">
      <c r="B111" s="55">
        <v>42791</v>
      </c>
      <c r="C111" s="26" t="s">
        <v>13</v>
      </c>
      <c r="D111" s="26" t="s">
        <v>51</v>
      </c>
      <c r="E111" s="56">
        <v>125</v>
      </c>
    </row>
    <row r="112" spans="2:5" x14ac:dyDescent="0.25">
      <c r="B112" s="55">
        <v>42736</v>
      </c>
      <c r="C112" s="26" t="s">
        <v>12</v>
      </c>
      <c r="D112" s="26" t="s">
        <v>52</v>
      </c>
      <c r="E112" s="56">
        <v>74</v>
      </c>
    </row>
    <row r="113" spans="2:9" x14ac:dyDescent="0.25">
      <c r="B113" s="55">
        <v>42750</v>
      </c>
      <c r="C113" s="26" t="s">
        <v>12</v>
      </c>
      <c r="D113" s="26" t="s">
        <v>16</v>
      </c>
      <c r="E113" s="56">
        <v>235</v>
      </c>
    </row>
    <row r="114" spans="2:9" x14ac:dyDescent="0.25">
      <c r="B114" s="55">
        <v>42756</v>
      </c>
      <c r="C114" s="26" t="s">
        <v>12</v>
      </c>
      <c r="D114" s="26" t="s">
        <v>53</v>
      </c>
      <c r="E114" s="56">
        <v>125</v>
      </c>
    </row>
    <row r="115" spans="2:9" x14ac:dyDescent="0.25">
      <c r="B115" s="55">
        <v>42768</v>
      </c>
      <c r="C115" s="26" t="s">
        <v>12</v>
      </c>
      <c r="D115" s="26" t="s">
        <v>16</v>
      </c>
      <c r="E115" s="56">
        <v>235</v>
      </c>
    </row>
    <row r="116" spans="2:9" x14ac:dyDescent="0.25">
      <c r="B116" s="55">
        <v>42736</v>
      </c>
      <c r="C116" s="26" t="s">
        <v>12</v>
      </c>
      <c r="D116" s="26" t="s">
        <v>54</v>
      </c>
      <c r="E116" s="56">
        <v>74</v>
      </c>
    </row>
    <row r="117" spans="2:9" x14ac:dyDescent="0.25">
      <c r="B117" s="55">
        <v>42750</v>
      </c>
      <c r="C117" s="26" t="s">
        <v>12</v>
      </c>
      <c r="D117" s="26" t="s">
        <v>55</v>
      </c>
      <c r="E117" s="56">
        <v>70</v>
      </c>
    </row>
    <row r="118" spans="2:9" x14ac:dyDescent="0.25">
      <c r="B118" s="55">
        <v>42768</v>
      </c>
      <c r="C118" s="26" t="s">
        <v>12</v>
      </c>
      <c r="D118" s="26" t="s">
        <v>56</v>
      </c>
      <c r="E118" s="56">
        <v>235</v>
      </c>
    </row>
    <row r="119" spans="2:9" x14ac:dyDescent="0.25">
      <c r="B119" s="55">
        <v>42736</v>
      </c>
      <c r="C119" s="26" t="s">
        <v>12</v>
      </c>
      <c r="D119" s="26" t="s">
        <v>57</v>
      </c>
      <c r="E119" s="56">
        <v>74</v>
      </c>
    </row>
    <row r="120" spans="2:9" x14ac:dyDescent="0.25">
      <c r="B120" s="55">
        <v>42750</v>
      </c>
      <c r="C120" s="26" t="s">
        <v>12</v>
      </c>
      <c r="D120" s="26" t="s">
        <v>58</v>
      </c>
      <c r="E120" s="56">
        <v>70</v>
      </c>
    </row>
    <row r="121" spans="2:9" x14ac:dyDescent="0.25">
      <c r="B121" s="55">
        <v>42768</v>
      </c>
      <c r="C121" s="26" t="s">
        <v>12</v>
      </c>
      <c r="D121" s="26" t="s">
        <v>59</v>
      </c>
      <c r="E121" s="56">
        <v>235</v>
      </c>
      <c r="I121" s="27"/>
    </row>
  </sheetData>
  <phoneticPr fontId="1" type="noConversion"/>
  <pageMargins left="0.7" right="0.7" top="0.75" bottom="0.75" header="0.3" footer="0.3"/>
  <pageSetup orientation="portrait" r:id="rId2"/>
  <drawing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21"/>
  <sheetViews>
    <sheetView showGridLines="0" workbookViewId="0"/>
  </sheetViews>
  <sheetFormatPr defaultColWidth="9.21875" defaultRowHeight="15.75" x14ac:dyDescent="0.25"/>
  <cols>
    <col min="1" max="1" width="9.6640625" style="6" customWidth="1"/>
    <col min="2" max="2" width="9.44140625" style="7" customWidth="1"/>
    <col min="3" max="3" width="9.21875" style="7"/>
    <col min="4" max="4" width="14.109375" style="7" customWidth="1"/>
    <col min="5" max="5" width="12.109375" style="7" customWidth="1"/>
    <col min="6" max="6" width="15.33203125" style="7" bestFit="1" customWidth="1"/>
    <col min="7" max="7" width="10.33203125" style="7" bestFit="1" customWidth="1"/>
    <col min="8" max="8" width="9.21875" style="7"/>
    <col min="9" max="9" width="20.88671875" style="7" customWidth="1"/>
    <col min="10" max="10" width="14.88671875" style="7" customWidth="1"/>
    <col min="11" max="11" width="14.44140625" style="7" customWidth="1"/>
    <col min="12" max="12" width="6.33203125" style="7" customWidth="1"/>
    <col min="13" max="13" width="9.77734375" style="7" customWidth="1"/>
    <col min="14" max="14" width="6.88671875" style="7" customWidth="1"/>
    <col min="15" max="15" width="6.77734375" style="7" customWidth="1"/>
    <col min="16" max="16" width="9.77734375" style="7" customWidth="1"/>
    <col min="17" max="17" width="10.6640625" style="7" customWidth="1"/>
    <col min="18" max="18" width="5.44140625" style="7" customWidth="1"/>
    <col min="19" max="19" width="4.88671875" style="7" customWidth="1"/>
    <col min="20" max="20" width="8.21875" style="7" customWidth="1"/>
    <col min="21" max="21" width="6.33203125" style="7" customWidth="1"/>
    <col min="22" max="22" width="10.88671875" style="7" customWidth="1"/>
    <col min="23" max="23" width="7.6640625" style="7" customWidth="1"/>
    <col min="24" max="24" width="13.21875" style="7" customWidth="1"/>
    <col min="25" max="25" width="15.88671875" style="7" customWidth="1"/>
    <col min="26" max="26" width="6.6640625" style="7" customWidth="1"/>
    <col min="27" max="27" width="6.109375" style="7" customWidth="1"/>
    <col min="28" max="28" width="7.21875" style="7" customWidth="1"/>
    <col min="29" max="29" width="6.6640625" style="7" customWidth="1"/>
    <col min="30" max="30" width="11.33203125" style="7" customWidth="1"/>
    <col min="31" max="16384" width="9.21875" style="7"/>
  </cols>
  <sheetData>
    <row r="1" spans="1:9" x14ac:dyDescent="0.25">
      <c r="A1" s="8" t="s">
        <v>72</v>
      </c>
    </row>
    <row r="2" spans="1:9" x14ac:dyDescent="0.25">
      <c r="A2" s="8" t="s">
        <v>73</v>
      </c>
    </row>
    <row r="3" spans="1:9" x14ac:dyDescent="0.25">
      <c r="A3" s="8" t="s">
        <v>74</v>
      </c>
    </row>
    <row r="4" spans="1:9" x14ac:dyDescent="0.25">
      <c r="A4" s="8" t="s">
        <v>6</v>
      </c>
    </row>
    <row r="5" spans="1:9" x14ac:dyDescent="0.25">
      <c r="A5" s="8"/>
    </row>
    <row r="6" spans="1:9" ht="19.5" x14ac:dyDescent="0.3">
      <c r="F6" s="17" t="str">
        <f>IF(AND($F$9="順",$G$9=935),"その調子です!"," ")</f>
        <v xml:space="preserve"> </v>
      </c>
    </row>
    <row r="7" spans="1:9" x14ac:dyDescent="0.25">
      <c r="F7" s="43" t="s">
        <v>64</v>
      </c>
      <c r="G7" t="s">
        <v>135</v>
      </c>
      <c r="H7"/>
    </row>
    <row r="8" spans="1:9" ht="19.5" x14ac:dyDescent="0.3">
      <c r="F8" s="44" t="s">
        <v>11</v>
      </c>
      <c r="G8" s="45">
        <v>2000</v>
      </c>
      <c r="H8"/>
      <c r="I8" s="17"/>
    </row>
    <row r="9" spans="1:9" ht="19.5" x14ac:dyDescent="0.3">
      <c r="F9" s="47" t="s">
        <v>19</v>
      </c>
      <c r="G9" s="45">
        <v>1000</v>
      </c>
      <c r="H9"/>
      <c r="I9" s="17"/>
    </row>
    <row r="10" spans="1:9" x14ac:dyDescent="0.25">
      <c r="F10" s="47" t="s">
        <v>46</v>
      </c>
      <c r="G10" s="45">
        <v>500</v>
      </c>
      <c r="H10"/>
    </row>
    <row r="11" spans="1:9" x14ac:dyDescent="0.25">
      <c r="F11" s="47" t="s">
        <v>45</v>
      </c>
      <c r="G11" s="45">
        <v>500</v>
      </c>
      <c r="H11"/>
    </row>
    <row r="12" spans="1:9" x14ac:dyDescent="0.25">
      <c r="F12" s="44" t="s">
        <v>13</v>
      </c>
      <c r="G12" s="45">
        <v>935</v>
      </c>
      <c r="H12"/>
    </row>
    <row r="13" spans="1:9" x14ac:dyDescent="0.25">
      <c r="F13" s="47" t="s">
        <v>44</v>
      </c>
      <c r="G13" s="45">
        <v>250</v>
      </c>
      <c r="H13"/>
    </row>
    <row r="14" spans="1:9" x14ac:dyDescent="0.25">
      <c r="F14" s="47" t="s">
        <v>47</v>
      </c>
      <c r="G14" s="45">
        <v>20</v>
      </c>
      <c r="H14"/>
    </row>
    <row r="15" spans="1:9" x14ac:dyDescent="0.25">
      <c r="F15" s="47" t="s">
        <v>51</v>
      </c>
      <c r="G15" s="45">
        <v>125</v>
      </c>
      <c r="H15"/>
    </row>
    <row r="16" spans="1:9" x14ac:dyDescent="0.25">
      <c r="F16" s="47" t="s">
        <v>18</v>
      </c>
      <c r="G16" s="45">
        <v>20</v>
      </c>
      <c r="H16"/>
    </row>
    <row r="17" spans="6:8" x14ac:dyDescent="0.25">
      <c r="F17" s="47" t="s">
        <v>50</v>
      </c>
      <c r="G17" s="45">
        <v>20</v>
      </c>
      <c r="H17"/>
    </row>
    <row r="18" spans="6:8" x14ac:dyDescent="0.25">
      <c r="F18" s="47" t="s">
        <v>17</v>
      </c>
      <c r="G18" s="45">
        <v>125</v>
      </c>
      <c r="H18"/>
    </row>
    <row r="19" spans="6:8" x14ac:dyDescent="0.25">
      <c r="F19" s="47" t="s">
        <v>48</v>
      </c>
      <c r="G19" s="45">
        <v>125</v>
      </c>
      <c r="H19"/>
    </row>
    <row r="20" spans="6:8" x14ac:dyDescent="0.25">
      <c r="F20" s="47" t="s">
        <v>49</v>
      </c>
      <c r="G20" s="45">
        <v>250</v>
      </c>
      <c r="H20"/>
    </row>
    <row r="21" spans="6:8" x14ac:dyDescent="0.25">
      <c r="F21" s="44" t="s">
        <v>12</v>
      </c>
      <c r="G21" s="45">
        <v>1427</v>
      </c>
      <c r="H21"/>
    </row>
    <row r="22" spans="6:8" x14ac:dyDescent="0.25">
      <c r="F22" s="47" t="s">
        <v>57</v>
      </c>
      <c r="G22" s="45">
        <v>74</v>
      </c>
      <c r="H22"/>
    </row>
    <row r="23" spans="6:8" x14ac:dyDescent="0.25">
      <c r="F23" s="47" t="s">
        <v>56</v>
      </c>
      <c r="G23" s="45">
        <v>235</v>
      </c>
      <c r="H23"/>
    </row>
    <row r="24" spans="6:8" x14ac:dyDescent="0.25">
      <c r="F24" s="47" t="s">
        <v>55</v>
      </c>
      <c r="G24" s="45">
        <v>70</v>
      </c>
      <c r="H24"/>
    </row>
    <row r="25" spans="6:8" x14ac:dyDescent="0.25">
      <c r="F25" s="47" t="s">
        <v>16</v>
      </c>
      <c r="G25" s="45">
        <v>470</v>
      </c>
    </row>
    <row r="26" spans="6:8" x14ac:dyDescent="0.25">
      <c r="F26" s="47" t="s">
        <v>52</v>
      </c>
      <c r="G26" s="45">
        <v>74</v>
      </c>
    </row>
    <row r="27" spans="6:8" x14ac:dyDescent="0.25">
      <c r="F27" s="47" t="s">
        <v>54</v>
      </c>
      <c r="G27" s="45">
        <v>74</v>
      </c>
    </row>
    <row r="28" spans="6:8" x14ac:dyDescent="0.25">
      <c r="F28" s="47" t="s">
        <v>53</v>
      </c>
      <c r="G28" s="45">
        <v>125</v>
      </c>
    </row>
    <row r="29" spans="6:8" x14ac:dyDescent="0.25">
      <c r="F29" s="47" t="s">
        <v>58</v>
      </c>
      <c r="G29" s="45">
        <v>70</v>
      </c>
    </row>
    <row r="30" spans="6:8" x14ac:dyDescent="0.25">
      <c r="F30" s="47" t="s">
        <v>59</v>
      </c>
      <c r="G30" s="45">
        <v>235</v>
      </c>
    </row>
    <row r="31" spans="6:8" x14ac:dyDescent="0.25">
      <c r="F31" s="44" t="s">
        <v>21</v>
      </c>
      <c r="G31" s="45">
        <v>4362</v>
      </c>
    </row>
    <row r="100" spans="2:5" x14ac:dyDescent="0.25">
      <c r="B100" s="25" t="s">
        <v>9</v>
      </c>
      <c r="C100" s="25" t="s">
        <v>10</v>
      </c>
      <c r="D100" s="25" t="s">
        <v>14</v>
      </c>
      <c r="E100" s="25" t="s">
        <v>20</v>
      </c>
    </row>
    <row r="101" spans="2:5" x14ac:dyDescent="0.25">
      <c r="B101" s="55">
        <v>42752</v>
      </c>
      <c r="C101" s="26" t="s">
        <v>11</v>
      </c>
      <c r="D101" s="26" t="s">
        <v>19</v>
      </c>
      <c r="E101" s="56">
        <v>1000</v>
      </c>
    </row>
    <row r="102" spans="2:5" x14ac:dyDescent="0.25">
      <c r="B102" s="55">
        <v>42752</v>
      </c>
      <c r="C102" s="26" t="s">
        <v>11</v>
      </c>
      <c r="D102" s="26" t="s">
        <v>45</v>
      </c>
      <c r="E102" s="56">
        <v>500</v>
      </c>
    </row>
    <row r="103" spans="2:5" x14ac:dyDescent="0.25">
      <c r="B103" s="55">
        <v>42752</v>
      </c>
      <c r="C103" s="26" t="s">
        <v>11</v>
      </c>
      <c r="D103" s="26" t="s">
        <v>46</v>
      </c>
      <c r="E103" s="56">
        <v>500</v>
      </c>
    </row>
    <row r="104" spans="2:5" x14ac:dyDescent="0.25">
      <c r="B104" s="55">
        <v>42786</v>
      </c>
      <c r="C104" s="26" t="s">
        <v>13</v>
      </c>
      <c r="D104" s="26" t="s">
        <v>18</v>
      </c>
      <c r="E104" s="56">
        <v>20</v>
      </c>
    </row>
    <row r="105" spans="2:5" x14ac:dyDescent="0.25">
      <c r="B105" s="55">
        <v>42791</v>
      </c>
      <c r="C105" s="26" t="s">
        <v>13</v>
      </c>
      <c r="D105" s="26" t="s">
        <v>17</v>
      </c>
      <c r="E105" s="56">
        <v>125</v>
      </c>
    </row>
    <row r="106" spans="2:5" x14ac:dyDescent="0.25">
      <c r="B106" s="55">
        <v>42756</v>
      </c>
      <c r="C106" s="26" t="s">
        <v>13</v>
      </c>
      <c r="D106" s="26" t="s">
        <v>44</v>
      </c>
      <c r="E106" s="56">
        <v>250</v>
      </c>
    </row>
    <row r="107" spans="2:5" x14ac:dyDescent="0.25">
      <c r="B107" s="55">
        <v>42786</v>
      </c>
      <c r="C107" s="26" t="s">
        <v>13</v>
      </c>
      <c r="D107" s="26" t="s">
        <v>47</v>
      </c>
      <c r="E107" s="56">
        <v>20</v>
      </c>
    </row>
    <row r="108" spans="2:5" x14ac:dyDescent="0.25">
      <c r="B108" s="55">
        <v>42791</v>
      </c>
      <c r="C108" s="26" t="s">
        <v>13</v>
      </c>
      <c r="D108" s="26" t="s">
        <v>48</v>
      </c>
      <c r="E108" s="56">
        <v>125</v>
      </c>
    </row>
    <row r="109" spans="2:5" x14ac:dyDescent="0.25">
      <c r="B109" s="55">
        <v>42756</v>
      </c>
      <c r="C109" s="26" t="s">
        <v>13</v>
      </c>
      <c r="D109" s="26" t="s">
        <v>49</v>
      </c>
      <c r="E109" s="56">
        <v>250</v>
      </c>
    </row>
    <row r="110" spans="2:5" x14ac:dyDescent="0.25">
      <c r="B110" s="55">
        <v>42786</v>
      </c>
      <c r="C110" s="26" t="s">
        <v>13</v>
      </c>
      <c r="D110" s="26" t="s">
        <v>50</v>
      </c>
      <c r="E110" s="56">
        <v>20</v>
      </c>
    </row>
    <row r="111" spans="2:5" x14ac:dyDescent="0.25">
      <c r="B111" s="55">
        <v>42791</v>
      </c>
      <c r="C111" s="26" t="s">
        <v>13</v>
      </c>
      <c r="D111" s="26" t="s">
        <v>51</v>
      </c>
      <c r="E111" s="56">
        <v>125</v>
      </c>
    </row>
    <row r="112" spans="2:5" x14ac:dyDescent="0.25">
      <c r="B112" s="55">
        <v>42736</v>
      </c>
      <c r="C112" s="26" t="s">
        <v>12</v>
      </c>
      <c r="D112" s="26" t="s">
        <v>52</v>
      </c>
      <c r="E112" s="56">
        <v>74</v>
      </c>
    </row>
    <row r="113" spans="2:5" x14ac:dyDescent="0.25">
      <c r="B113" s="55">
        <v>42750</v>
      </c>
      <c r="C113" s="26" t="s">
        <v>12</v>
      </c>
      <c r="D113" s="26" t="s">
        <v>16</v>
      </c>
      <c r="E113" s="56">
        <v>235</v>
      </c>
    </row>
    <row r="114" spans="2:5" x14ac:dyDescent="0.25">
      <c r="B114" s="55">
        <v>42756</v>
      </c>
      <c r="C114" s="26" t="s">
        <v>12</v>
      </c>
      <c r="D114" s="26" t="s">
        <v>53</v>
      </c>
      <c r="E114" s="56">
        <v>125</v>
      </c>
    </row>
    <row r="115" spans="2:5" x14ac:dyDescent="0.25">
      <c r="B115" s="55">
        <v>42768</v>
      </c>
      <c r="C115" s="26" t="s">
        <v>12</v>
      </c>
      <c r="D115" s="26" t="s">
        <v>16</v>
      </c>
      <c r="E115" s="56">
        <v>235</v>
      </c>
    </row>
    <row r="116" spans="2:5" x14ac:dyDescent="0.25">
      <c r="B116" s="55">
        <v>42736</v>
      </c>
      <c r="C116" s="26" t="s">
        <v>12</v>
      </c>
      <c r="D116" s="26" t="s">
        <v>54</v>
      </c>
      <c r="E116" s="56">
        <v>74</v>
      </c>
    </row>
    <row r="117" spans="2:5" x14ac:dyDescent="0.25">
      <c r="B117" s="55">
        <v>42750</v>
      </c>
      <c r="C117" s="26" t="s">
        <v>12</v>
      </c>
      <c r="D117" s="26" t="s">
        <v>55</v>
      </c>
      <c r="E117" s="56">
        <v>70</v>
      </c>
    </row>
    <row r="118" spans="2:5" x14ac:dyDescent="0.25">
      <c r="B118" s="55">
        <v>42768</v>
      </c>
      <c r="C118" s="26" t="s">
        <v>12</v>
      </c>
      <c r="D118" s="26" t="s">
        <v>56</v>
      </c>
      <c r="E118" s="56">
        <v>235</v>
      </c>
    </row>
    <row r="119" spans="2:5" x14ac:dyDescent="0.25">
      <c r="B119" s="55">
        <v>42736</v>
      </c>
      <c r="C119" s="26" t="s">
        <v>12</v>
      </c>
      <c r="D119" s="26" t="s">
        <v>57</v>
      </c>
      <c r="E119" s="56">
        <v>74</v>
      </c>
    </row>
    <row r="120" spans="2:5" x14ac:dyDescent="0.25">
      <c r="B120" s="55">
        <v>42750</v>
      </c>
      <c r="C120" s="26" t="s">
        <v>12</v>
      </c>
      <c r="D120" s="26" t="s">
        <v>58</v>
      </c>
      <c r="E120" s="56">
        <v>70</v>
      </c>
    </row>
    <row r="121" spans="2:5" x14ac:dyDescent="0.25">
      <c r="B121" s="55">
        <v>42768</v>
      </c>
      <c r="C121" s="26" t="s">
        <v>12</v>
      </c>
      <c r="D121" s="26" t="s">
        <v>59</v>
      </c>
      <c r="E121" s="56">
        <v>235</v>
      </c>
    </row>
  </sheetData>
  <phoneticPr fontId="1" type="noConversion"/>
  <pageMargins left="0.7" right="0.7" top="0.75" bottom="0.75" header="0.3" footer="0.3"/>
  <pageSetup orientation="portrait"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107"/>
  <sheetViews>
    <sheetView showGridLines="0" workbookViewId="0"/>
  </sheetViews>
  <sheetFormatPr defaultColWidth="9.21875" defaultRowHeight="15.75" x14ac:dyDescent="0.25"/>
  <cols>
    <col min="1" max="1" width="9.77734375" style="6" customWidth="1"/>
    <col min="2" max="2" width="10.33203125" style="7" bestFit="1" customWidth="1"/>
    <col min="3" max="3" width="9.109375" style="7" bestFit="1" customWidth="1"/>
    <col min="4" max="4" width="12" style="7" customWidth="1"/>
    <col min="5" max="5" width="11.88671875" style="7" customWidth="1"/>
    <col min="6" max="6" width="6.77734375" style="7" bestFit="1" customWidth="1"/>
    <col min="7" max="7" width="8.77734375" style="7" bestFit="1" customWidth="1"/>
    <col min="8" max="8" width="11.6640625" style="7" bestFit="1" customWidth="1"/>
    <col min="9" max="9" width="8.44140625" style="7" bestFit="1" customWidth="1"/>
    <col min="10" max="11" width="5.6640625" style="7" bestFit="1" customWidth="1"/>
    <col min="12" max="12" width="14.109375" style="7" bestFit="1" customWidth="1"/>
    <col min="13" max="13" width="8.44140625" style="7" bestFit="1" customWidth="1"/>
    <col min="14" max="47" width="8.88671875" style="7" customWidth="1"/>
    <col min="48" max="16384" width="9.21875" style="7"/>
  </cols>
  <sheetData>
    <row r="1" spans="1:13" x14ac:dyDescent="0.25">
      <c r="A1" s="8" t="s">
        <v>75</v>
      </c>
    </row>
    <row r="2" spans="1:13" x14ac:dyDescent="0.25">
      <c r="A2" s="8" t="s">
        <v>76</v>
      </c>
    </row>
    <row r="3" spans="1:13" ht="14.45" customHeight="1" x14ac:dyDescent="0.25">
      <c r="A3" s="8" t="s">
        <v>77</v>
      </c>
    </row>
    <row r="4" spans="1:13" x14ac:dyDescent="0.25">
      <c r="A4" s="8" t="s">
        <v>6</v>
      </c>
    </row>
    <row r="5" spans="1:13" x14ac:dyDescent="0.25">
      <c r="A5" s="8"/>
    </row>
    <row r="12" spans="1:13" ht="19.5" x14ac:dyDescent="0.3">
      <c r="C12" s="17" t="str">
        <f>IF(AND($C$16=398,$D$15="1 月"),"いいですね!"," ")</f>
        <v xml:space="preserve"> </v>
      </c>
    </row>
    <row r="13" spans="1:13" x14ac:dyDescent="0.25">
      <c r="B13" s="43" t="s">
        <v>135</v>
      </c>
      <c r="C13" s="43" t="s">
        <v>83</v>
      </c>
      <c r="D13"/>
      <c r="E13"/>
      <c r="F13"/>
      <c r="G13"/>
      <c r="H13"/>
      <c r="I13"/>
      <c r="J13"/>
      <c r="K13"/>
      <c r="L13"/>
      <c r="M13"/>
    </row>
    <row r="14" spans="1:13" x14ac:dyDescent="0.25">
      <c r="B14"/>
      <c r="C14" t="s">
        <v>16</v>
      </c>
      <c r="D14"/>
      <c r="E14"/>
      <c r="F14"/>
      <c r="G14" t="s">
        <v>130</v>
      </c>
      <c r="H14" t="s">
        <v>84</v>
      </c>
      <c r="I14"/>
      <c r="J14"/>
      <c r="K14"/>
      <c r="L14" t="s">
        <v>131</v>
      </c>
      <c r="M14" t="s">
        <v>21</v>
      </c>
    </row>
    <row r="15" spans="1:13" x14ac:dyDescent="0.25">
      <c r="B15" s="43" t="s">
        <v>64</v>
      </c>
      <c r="C15" t="s">
        <v>79</v>
      </c>
      <c r="D15" t="s">
        <v>80</v>
      </c>
      <c r="E15" t="s">
        <v>81</v>
      </c>
      <c r="F15" t="s">
        <v>82</v>
      </c>
      <c r="G15"/>
      <c r="H15" t="s">
        <v>79</v>
      </c>
      <c r="I15" t="s">
        <v>80</v>
      </c>
      <c r="J15" t="s">
        <v>81</v>
      </c>
      <c r="K15" t="s">
        <v>82</v>
      </c>
      <c r="L15"/>
      <c r="M15"/>
    </row>
    <row r="16" spans="1:13" x14ac:dyDescent="0.25">
      <c r="B16" s="44" t="s">
        <v>13</v>
      </c>
      <c r="C16" s="45">
        <v>74</v>
      </c>
      <c r="D16" s="45">
        <v>74</v>
      </c>
      <c r="E16" s="45">
        <v>125</v>
      </c>
      <c r="F16" s="45">
        <v>125</v>
      </c>
      <c r="G16" s="45">
        <v>398</v>
      </c>
      <c r="H16" s="45"/>
      <c r="I16" s="45"/>
      <c r="J16" s="45"/>
      <c r="K16" s="45"/>
      <c r="L16" s="45"/>
      <c r="M16" s="45">
        <v>398</v>
      </c>
    </row>
    <row r="17" spans="2:13" x14ac:dyDescent="0.25">
      <c r="B17" s="44" t="s">
        <v>11</v>
      </c>
      <c r="C17" s="45">
        <v>235</v>
      </c>
      <c r="D17" s="45">
        <v>235</v>
      </c>
      <c r="E17" s="45">
        <v>235</v>
      </c>
      <c r="F17" s="45">
        <v>74</v>
      </c>
      <c r="G17" s="45">
        <v>779</v>
      </c>
      <c r="H17" s="45"/>
      <c r="I17" s="45"/>
      <c r="J17" s="45"/>
      <c r="K17" s="45"/>
      <c r="L17" s="45"/>
      <c r="M17" s="45">
        <v>779</v>
      </c>
    </row>
    <row r="18" spans="2:13" x14ac:dyDescent="0.25">
      <c r="B18" s="44" t="s">
        <v>12</v>
      </c>
      <c r="C18" s="45"/>
      <c r="D18" s="45"/>
      <c r="E18" s="45"/>
      <c r="F18" s="45"/>
      <c r="G18" s="45"/>
      <c r="H18" s="45">
        <v>1000</v>
      </c>
      <c r="I18" s="45">
        <v>1000</v>
      </c>
      <c r="J18" s="45">
        <v>20</v>
      </c>
      <c r="K18" s="45">
        <v>70</v>
      </c>
      <c r="L18" s="45">
        <v>2090</v>
      </c>
      <c r="M18" s="45">
        <v>2090</v>
      </c>
    </row>
    <row r="19" spans="2:13" x14ac:dyDescent="0.25">
      <c r="B19" s="44" t="s">
        <v>21</v>
      </c>
      <c r="C19" s="45">
        <v>309</v>
      </c>
      <c r="D19" s="45">
        <v>309</v>
      </c>
      <c r="E19" s="45">
        <v>360</v>
      </c>
      <c r="F19" s="45">
        <v>199</v>
      </c>
      <c r="G19" s="45">
        <v>1177</v>
      </c>
      <c r="H19" s="45">
        <v>1000</v>
      </c>
      <c r="I19" s="45">
        <v>1000</v>
      </c>
      <c r="J19" s="45">
        <v>20</v>
      </c>
      <c r="K19" s="45">
        <v>70</v>
      </c>
      <c r="L19" s="45">
        <v>2090</v>
      </c>
      <c r="M19" s="45">
        <v>3267</v>
      </c>
    </row>
    <row r="20" spans="2:13" x14ac:dyDescent="0.25">
      <c r="B20"/>
      <c r="C20"/>
      <c r="D20"/>
      <c r="E20"/>
    </row>
    <row r="21" spans="2:13" x14ac:dyDescent="0.25">
      <c r="B21"/>
      <c r="C21"/>
      <c r="D21"/>
      <c r="E21"/>
    </row>
    <row r="22" spans="2:13" x14ac:dyDescent="0.25">
      <c r="B22"/>
      <c r="C22"/>
      <c r="D22"/>
      <c r="E22"/>
    </row>
    <row r="23" spans="2:13" x14ac:dyDescent="0.25">
      <c r="B23"/>
      <c r="C23"/>
      <c r="D23"/>
      <c r="E23"/>
    </row>
    <row r="24" spans="2:13" x14ac:dyDescent="0.25">
      <c r="B24"/>
      <c r="C24"/>
      <c r="D24"/>
      <c r="E24"/>
    </row>
    <row r="25" spans="2:13" x14ac:dyDescent="0.25">
      <c r="B25"/>
      <c r="C25"/>
      <c r="D25"/>
      <c r="E25"/>
    </row>
    <row r="26" spans="2:13" x14ac:dyDescent="0.25">
      <c r="B26"/>
      <c r="C26"/>
      <c r="D26"/>
      <c r="E26"/>
    </row>
    <row r="27" spans="2:13" x14ac:dyDescent="0.25">
      <c r="B27"/>
      <c r="C27"/>
      <c r="D27"/>
      <c r="E27"/>
    </row>
    <row r="28" spans="2:13" x14ac:dyDescent="0.25">
      <c r="B28"/>
      <c r="C28"/>
      <c r="D28"/>
      <c r="E28"/>
    </row>
    <row r="29" spans="2:13" x14ac:dyDescent="0.25">
      <c r="B29"/>
      <c r="C29"/>
      <c r="D29"/>
      <c r="E29"/>
    </row>
    <row r="30" spans="2:13" x14ac:dyDescent="0.25">
      <c r="B30"/>
      <c r="C30"/>
      <c r="D30"/>
      <c r="E30"/>
    </row>
    <row r="31" spans="2:13" x14ac:dyDescent="0.25">
      <c r="B31"/>
      <c r="C31"/>
    </row>
    <row r="32" spans="2:13"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95" spans="2:5" x14ac:dyDescent="0.25">
      <c r="B95" s="7" t="s">
        <v>78</v>
      </c>
      <c r="C95" s="7" t="s">
        <v>10</v>
      </c>
      <c r="D95" s="7" t="s">
        <v>14</v>
      </c>
      <c r="E95" s="7" t="s">
        <v>20</v>
      </c>
    </row>
    <row r="96" spans="2:5" x14ac:dyDescent="0.25">
      <c r="B96" s="7" t="s">
        <v>79</v>
      </c>
      <c r="C96" s="7" t="s">
        <v>13</v>
      </c>
      <c r="D96" s="7" t="s">
        <v>16</v>
      </c>
      <c r="E96" s="57">
        <v>74</v>
      </c>
    </row>
    <row r="97" spans="2:13" x14ac:dyDescent="0.25">
      <c r="B97" s="7" t="s">
        <v>79</v>
      </c>
      <c r="C97" s="7" t="s">
        <v>11</v>
      </c>
      <c r="D97" s="7" t="s">
        <v>16</v>
      </c>
      <c r="E97" s="57">
        <v>235</v>
      </c>
    </row>
    <row r="98" spans="2:13" x14ac:dyDescent="0.25">
      <c r="B98" s="7" t="s">
        <v>79</v>
      </c>
      <c r="C98" s="7" t="s">
        <v>12</v>
      </c>
      <c r="D98" s="7" t="s">
        <v>84</v>
      </c>
      <c r="E98" s="57">
        <v>1000</v>
      </c>
    </row>
    <row r="99" spans="2:13" x14ac:dyDescent="0.25">
      <c r="B99" s="7" t="s">
        <v>80</v>
      </c>
      <c r="C99" s="7" t="s">
        <v>13</v>
      </c>
      <c r="D99" s="7" t="s">
        <v>16</v>
      </c>
      <c r="E99" s="57">
        <v>74</v>
      </c>
    </row>
    <row r="100" spans="2:13" x14ac:dyDescent="0.25">
      <c r="B100" s="7" t="s">
        <v>80</v>
      </c>
      <c r="C100" s="7" t="s">
        <v>11</v>
      </c>
      <c r="D100" s="7" t="s">
        <v>16</v>
      </c>
      <c r="E100" s="57">
        <v>235</v>
      </c>
    </row>
    <row r="101" spans="2:13" x14ac:dyDescent="0.25">
      <c r="B101" s="7" t="s">
        <v>80</v>
      </c>
      <c r="C101" s="7" t="s">
        <v>12</v>
      </c>
      <c r="D101" s="7" t="s">
        <v>84</v>
      </c>
      <c r="E101" s="57">
        <v>1000</v>
      </c>
    </row>
    <row r="102" spans="2:13" x14ac:dyDescent="0.25">
      <c r="B102" s="7" t="s">
        <v>81</v>
      </c>
      <c r="C102" s="7" t="s">
        <v>13</v>
      </c>
      <c r="D102" s="7" t="s">
        <v>16</v>
      </c>
      <c r="E102" s="57">
        <v>125</v>
      </c>
    </row>
    <row r="103" spans="2:13" x14ac:dyDescent="0.25">
      <c r="B103" s="7" t="s">
        <v>81</v>
      </c>
      <c r="C103" s="7" t="s">
        <v>11</v>
      </c>
      <c r="D103" s="7" t="s">
        <v>16</v>
      </c>
      <c r="E103" s="57">
        <v>235</v>
      </c>
    </row>
    <row r="104" spans="2:13" x14ac:dyDescent="0.25">
      <c r="B104" s="7" t="s">
        <v>81</v>
      </c>
      <c r="C104" s="7" t="s">
        <v>12</v>
      </c>
      <c r="D104" s="7" t="s">
        <v>84</v>
      </c>
      <c r="E104" s="57">
        <v>20</v>
      </c>
    </row>
    <row r="105" spans="2:13" x14ac:dyDescent="0.25">
      <c r="B105" s="7" t="s">
        <v>82</v>
      </c>
      <c r="C105" s="7" t="s">
        <v>13</v>
      </c>
      <c r="D105" s="7" t="s">
        <v>16</v>
      </c>
      <c r="E105" s="57">
        <v>125</v>
      </c>
    </row>
    <row r="106" spans="2:13" x14ac:dyDescent="0.25">
      <c r="B106" s="7" t="s">
        <v>82</v>
      </c>
      <c r="C106" s="7" t="s">
        <v>11</v>
      </c>
      <c r="D106" s="7" t="s">
        <v>16</v>
      </c>
      <c r="E106" s="57">
        <v>74</v>
      </c>
    </row>
    <row r="107" spans="2:13" x14ac:dyDescent="0.25">
      <c r="B107" s="7" t="s">
        <v>82</v>
      </c>
      <c r="C107" s="7" t="s">
        <v>12</v>
      </c>
      <c r="D107" s="7" t="s">
        <v>84</v>
      </c>
      <c r="E107" s="57">
        <v>70</v>
      </c>
      <c r="M107" s="24"/>
    </row>
  </sheetData>
  <phoneticPr fontId="1" type="noConversion"/>
  <pageMargins left="0.7" right="0.7" top="0.75" bottom="0.75" header="0.3" footer="0.3"/>
  <pageSetup orientation="portrait" r:id="rId2"/>
  <drawing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F146"/>
  <sheetViews>
    <sheetView showGridLines="0" zoomScaleNormal="100" workbookViewId="0"/>
  </sheetViews>
  <sheetFormatPr defaultColWidth="9.21875" defaultRowHeight="15.75" x14ac:dyDescent="0.25"/>
  <cols>
    <col min="1" max="1" width="11.33203125" style="6" customWidth="1"/>
    <col min="2" max="2" width="9.21875" style="7"/>
    <col min="3" max="3" width="14" style="7" customWidth="1"/>
    <col min="4" max="4" width="16.44140625" style="7" bestFit="1" customWidth="1"/>
    <col min="5" max="5" width="10.33203125" style="7" bestFit="1" customWidth="1"/>
    <col min="6" max="6" width="16.109375" style="7" customWidth="1"/>
    <col min="7" max="7" width="20.88671875" style="7" customWidth="1"/>
    <col min="8" max="8" width="14.88671875" style="7" customWidth="1"/>
    <col min="9" max="28" width="8.88671875" style="7" customWidth="1"/>
    <col min="29" max="16384" width="9.21875" style="7"/>
  </cols>
  <sheetData>
    <row r="1" spans="1:6" x14ac:dyDescent="0.25">
      <c r="A1" s="8" t="s">
        <v>85</v>
      </c>
    </row>
    <row r="2" spans="1:6" x14ac:dyDescent="0.25">
      <c r="A2" s="8" t="s">
        <v>142</v>
      </c>
    </row>
    <row r="3" spans="1:6" x14ac:dyDescent="0.25">
      <c r="A3" s="16" t="s">
        <v>86</v>
      </c>
    </row>
    <row r="4" spans="1:6" x14ac:dyDescent="0.25">
      <c r="A4" s="8" t="s">
        <v>6</v>
      </c>
    </row>
    <row r="5" spans="1:6" x14ac:dyDescent="0.25">
      <c r="A5" s="8"/>
    </row>
    <row r="8" spans="1:6" x14ac:dyDescent="0.25">
      <c r="D8" s="43" t="s">
        <v>64</v>
      </c>
      <c r="E8" t="s">
        <v>135</v>
      </c>
      <c r="F8"/>
    </row>
    <row r="9" spans="1:6" x14ac:dyDescent="0.25">
      <c r="D9" s="44" t="s">
        <v>91</v>
      </c>
      <c r="E9" s="45">
        <v>5425</v>
      </c>
      <c r="F9"/>
    </row>
    <row r="10" spans="1:6" x14ac:dyDescent="0.25">
      <c r="D10" s="47" t="s">
        <v>12</v>
      </c>
      <c r="E10" s="45">
        <v>5425</v>
      </c>
      <c r="F10"/>
    </row>
    <row r="11" spans="1:6" x14ac:dyDescent="0.25">
      <c r="D11" s="58" t="s">
        <v>92</v>
      </c>
      <c r="E11" s="45">
        <v>1272</v>
      </c>
      <c r="F11"/>
    </row>
    <row r="12" spans="1:6" x14ac:dyDescent="0.25">
      <c r="D12" s="58" t="s">
        <v>93</v>
      </c>
      <c r="E12" s="45">
        <v>3220</v>
      </c>
      <c r="F12"/>
    </row>
    <row r="13" spans="1:6" x14ac:dyDescent="0.25">
      <c r="D13" s="58" t="s">
        <v>84</v>
      </c>
      <c r="E13" s="45">
        <v>933</v>
      </c>
      <c r="F13"/>
    </row>
    <row r="14" spans="1:6" x14ac:dyDescent="0.25">
      <c r="D14" s="44" t="s">
        <v>89</v>
      </c>
      <c r="E14" s="45">
        <v>4760</v>
      </c>
      <c r="F14"/>
    </row>
    <row r="15" spans="1:6" x14ac:dyDescent="0.25">
      <c r="D15" s="47" t="s">
        <v>11</v>
      </c>
      <c r="E15" s="45">
        <v>4760</v>
      </c>
      <c r="F15"/>
    </row>
    <row r="16" spans="1:6" x14ac:dyDescent="0.25">
      <c r="D16" s="58" t="s">
        <v>92</v>
      </c>
      <c r="E16" s="45">
        <v>1040</v>
      </c>
      <c r="F16"/>
    </row>
    <row r="17" spans="4:6" x14ac:dyDescent="0.25">
      <c r="D17" s="58" t="s">
        <v>93</v>
      </c>
      <c r="E17" s="45">
        <v>2400</v>
      </c>
      <c r="F17"/>
    </row>
    <row r="18" spans="4:6" x14ac:dyDescent="0.25">
      <c r="D18" s="58" t="s">
        <v>84</v>
      </c>
      <c r="E18" s="45">
        <v>1320</v>
      </c>
      <c r="F18"/>
    </row>
    <row r="19" spans="4:6" x14ac:dyDescent="0.25">
      <c r="D19" s="44" t="s">
        <v>90</v>
      </c>
      <c r="E19" s="45">
        <v>3473</v>
      </c>
      <c r="F19"/>
    </row>
    <row r="20" spans="4:6" x14ac:dyDescent="0.25">
      <c r="D20" s="47" t="s">
        <v>12</v>
      </c>
      <c r="E20" s="45">
        <v>3473</v>
      </c>
      <c r="F20"/>
    </row>
    <row r="21" spans="4:6" x14ac:dyDescent="0.25">
      <c r="D21" s="58" t="s">
        <v>92</v>
      </c>
      <c r="E21" s="45">
        <v>1080</v>
      </c>
      <c r="F21"/>
    </row>
    <row r="22" spans="4:6" x14ac:dyDescent="0.25">
      <c r="D22" s="58" t="s">
        <v>93</v>
      </c>
      <c r="E22" s="45">
        <v>1260</v>
      </c>
      <c r="F22"/>
    </row>
    <row r="23" spans="4:6" x14ac:dyDescent="0.25">
      <c r="D23" s="58" t="s">
        <v>84</v>
      </c>
      <c r="E23" s="45">
        <v>1133</v>
      </c>
      <c r="F23"/>
    </row>
    <row r="24" spans="4:6" x14ac:dyDescent="0.25">
      <c r="D24" s="44" t="s">
        <v>88</v>
      </c>
      <c r="E24" s="45">
        <v>4100</v>
      </c>
      <c r="F24"/>
    </row>
    <row r="25" spans="4:6" x14ac:dyDescent="0.25">
      <c r="D25" s="47" t="s">
        <v>11</v>
      </c>
      <c r="E25" s="45">
        <v>4100</v>
      </c>
      <c r="F25"/>
    </row>
    <row r="26" spans="4:6" x14ac:dyDescent="0.25">
      <c r="D26" s="58" t="s">
        <v>92</v>
      </c>
      <c r="E26" s="45">
        <v>1030</v>
      </c>
    </row>
    <row r="27" spans="4:6" x14ac:dyDescent="0.25">
      <c r="D27" s="58" t="s">
        <v>93</v>
      </c>
      <c r="E27" s="45">
        <v>1420</v>
      </c>
    </row>
    <row r="28" spans="4:6" x14ac:dyDescent="0.25">
      <c r="D28" s="58" t="s">
        <v>84</v>
      </c>
      <c r="E28" s="45">
        <v>1650</v>
      </c>
    </row>
    <row r="29" spans="4:6" x14ac:dyDescent="0.25">
      <c r="D29" s="44" t="s">
        <v>21</v>
      </c>
      <c r="E29" s="45">
        <v>17758</v>
      </c>
    </row>
    <row r="98" spans="2:5" x14ac:dyDescent="0.25">
      <c r="B98" s="7" t="s">
        <v>10</v>
      </c>
      <c r="C98" s="7" t="s">
        <v>87</v>
      </c>
      <c r="D98" s="7" t="s">
        <v>14</v>
      </c>
      <c r="E98" s="23" t="s">
        <v>20</v>
      </c>
    </row>
    <row r="99" spans="2:5" x14ac:dyDescent="0.25">
      <c r="B99" s="7" t="s">
        <v>11</v>
      </c>
      <c r="C99" s="7" t="s">
        <v>88</v>
      </c>
      <c r="D99" s="7" t="s">
        <v>92</v>
      </c>
      <c r="E99" s="57">
        <v>300</v>
      </c>
    </row>
    <row r="100" spans="2:5" x14ac:dyDescent="0.25">
      <c r="B100" s="7" t="s">
        <v>11</v>
      </c>
      <c r="C100" s="7" t="s">
        <v>88</v>
      </c>
      <c r="D100" s="7" t="s">
        <v>93</v>
      </c>
      <c r="E100" s="57">
        <v>200</v>
      </c>
    </row>
    <row r="101" spans="2:5" x14ac:dyDescent="0.25">
      <c r="B101" s="7" t="s">
        <v>11</v>
      </c>
      <c r="C101" s="7" t="s">
        <v>88</v>
      </c>
      <c r="D101" s="7" t="s">
        <v>84</v>
      </c>
      <c r="E101" s="57">
        <v>400</v>
      </c>
    </row>
    <row r="102" spans="2:5" x14ac:dyDescent="0.25">
      <c r="B102" s="7" t="s">
        <v>11</v>
      </c>
      <c r="C102" s="7" t="s">
        <v>88</v>
      </c>
      <c r="D102" s="7" t="s">
        <v>92</v>
      </c>
      <c r="E102" s="57">
        <v>300</v>
      </c>
    </row>
    <row r="103" spans="2:5" x14ac:dyDescent="0.25">
      <c r="B103" s="7" t="s">
        <v>11</v>
      </c>
      <c r="C103" s="7" t="s">
        <v>88</v>
      </c>
      <c r="D103" s="7" t="s">
        <v>93</v>
      </c>
      <c r="E103" s="57">
        <v>800</v>
      </c>
    </row>
    <row r="104" spans="2:5" x14ac:dyDescent="0.25">
      <c r="B104" s="7" t="s">
        <v>11</v>
      </c>
      <c r="C104" s="7" t="s">
        <v>88</v>
      </c>
      <c r="D104" s="7" t="s">
        <v>84</v>
      </c>
      <c r="E104" s="57">
        <v>400</v>
      </c>
    </row>
    <row r="105" spans="2:5" x14ac:dyDescent="0.25">
      <c r="B105" s="7" t="s">
        <v>11</v>
      </c>
      <c r="C105" s="7" t="s">
        <v>88</v>
      </c>
      <c r="D105" s="7" t="s">
        <v>92</v>
      </c>
      <c r="E105" s="57">
        <v>200</v>
      </c>
    </row>
    <row r="106" spans="2:5" x14ac:dyDescent="0.25">
      <c r="B106" s="7" t="s">
        <v>11</v>
      </c>
      <c r="C106" s="7" t="s">
        <v>88</v>
      </c>
      <c r="D106" s="7" t="s">
        <v>93</v>
      </c>
      <c r="E106" s="57">
        <v>300</v>
      </c>
    </row>
    <row r="107" spans="2:5" x14ac:dyDescent="0.25">
      <c r="B107" s="7" t="s">
        <v>11</v>
      </c>
      <c r="C107" s="7" t="s">
        <v>88</v>
      </c>
      <c r="D107" s="7" t="s">
        <v>84</v>
      </c>
      <c r="E107" s="57">
        <v>450</v>
      </c>
    </row>
    <row r="108" spans="2:5" x14ac:dyDescent="0.25">
      <c r="B108" s="7" t="s">
        <v>11</v>
      </c>
      <c r="C108" s="7" t="s">
        <v>88</v>
      </c>
      <c r="D108" s="7" t="s">
        <v>92</v>
      </c>
      <c r="E108" s="57">
        <v>230</v>
      </c>
    </row>
    <row r="109" spans="2:5" x14ac:dyDescent="0.25">
      <c r="B109" s="7" t="s">
        <v>11</v>
      </c>
      <c r="C109" s="7" t="s">
        <v>88</v>
      </c>
      <c r="D109" s="7" t="s">
        <v>93</v>
      </c>
      <c r="E109" s="57">
        <v>120</v>
      </c>
    </row>
    <row r="110" spans="2:5" x14ac:dyDescent="0.25">
      <c r="B110" s="7" t="s">
        <v>11</v>
      </c>
      <c r="C110" s="7" t="s">
        <v>88</v>
      </c>
      <c r="D110" s="7" t="s">
        <v>84</v>
      </c>
      <c r="E110" s="57">
        <v>400</v>
      </c>
    </row>
    <row r="111" spans="2:5" x14ac:dyDescent="0.25">
      <c r="B111" s="7" t="s">
        <v>11</v>
      </c>
      <c r="C111" s="7" t="s">
        <v>89</v>
      </c>
      <c r="D111" s="7" t="s">
        <v>92</v>
      </c>
      <c r="E111" s="57">
        <v>210</v>
      </c>
    </row>
    <row r="112" spans="2:5" x14ac:dyDescent="0.25">
      <c r="B112" s="7" t="s">
        <v>11</v>
      </c>
      <c r="C112" s="7" t="s">
        <v>89</v>
      </c>
      <c r="D112" s="7" t="s">
        <v>93</v>
      </c>
      <c r="E112" s="57">
        <v>300</v>
      </c>
    </row>
    <row r="113" spans="2:5" x14ac:dyDescent="0.25">
      <c r="B113" s="7" t="s">
        <v>11</v>
      </c>
      <c r="C113" s="7" t="s">
        <v>89</v>
      </c>
      <c r="D113" s="7" t="s">
        <v>84</v>
      </c>
      <c r="E113" s="57">
        <v>400</v>
      </c>
    </row>
    <row r="114" spans="2:5" x14ac:dyDescent="0.25">
      <c r="B114" s="7" t="s">
        <v>11</v>
      </c>
      <c r="C114" s="7" t="s">
        <v>89</v>
      </c>
      <c r="D114" s="7" t="s">
        <v>92</v>
      </c>
      <c r="E114" s="57">
        <v>230</v>
      </c>
    </row>
    <row r="115" spans="2:5" x14ac:dyDescent="0.25">
      <c r="B115" s="7" t="s">
        <v>11</v>
      </c>
      <c r="C115" s="7" t="s">
        <v>89</v>
      </c>
      <c r="D115" s="7" t="s">
        <v>93</v>
      </c>
      <c r="E115" s="57">
        <v>900</v>
      </c>
    </row>
    <row r="116" spans="2:5" x14ac:dyDescent="0.25">
      <c r="B116" s="7" t="s">
        <v>11</v>
      </c>
      <c r="C116" s="7" t="s">
        <v>89</v>
      </c>
      <c r="D116" s="7" t="s">
        <v>84</v>
      </c>
      <c r="E116" s="57">
        <v>300</v>
      </c>
    </row>
    <row r="117" spans="2:5" x14ac:dyDescent="0.25">
      <c r="B117" s="7" t="s">
        <v>11</v>
      </c>
      <c r="C117" s="7" t="s">
        <v>89</v>
      </c>
      <c r="D117" s="7" t="s">
        <v>92</v>
      </c>
      <c r="E117" s="57">
        <v>200</v>
      </c>
    </row>
    <row r="118" spans="2:5" x14ac:dyDescent="0.25">
      <c r="B118" s="7" t="s">
        <v>11</v>
      </c>
      <c r="C118" s="7" t="s">
        <v>89</v>
      </c>
      <c r="D118" s="7" t="s">
        <v>93</v>
      </c>
      <c r="E118" s="57">
        <v>1000</v>
      </c>
    </row>
    <row r="119" spans="2:5" x14ac:dyDescent="0.25">
      <c r="B119" s="7" t="s">
        <v>11</v>
      </c>
      <c r="C119" s="7" t="s">
        <v>89</v>
      </c>
      <c r="D119" s="7" t="s">
        <v>84</v>
      </c>
      <c r="E119" s="57">
        <v>220</v>
      </c>
    </row>
    <row r="120" spans="2:5" x14ac:dyDescent="0.25">
      <c r="B120" s="7" t="s">
        <v>11</v>
      </c>
      <c r="C120" s="7" t="s">
        <v>89</v>
      </c>
      <c r="D120" s="7" t="s">
        <v>92</v>
      </c>
      <c r="E120" s="57">
        <v>400</v>
      </c>
    </row>
    <row r="121" spans="2:5" x14ac:dyDescent="0.25">
      <c r="B121" s="7" t="s">
        <v>11</v>
      </c>
      <c r="C121" s="7" t="s">
        <v>89</v>
      </c>
      <c r="D121" s="7" t="s">
        <v>93</v>
      </c>
      <c r="E121" s="57">
        <v>200</v>
      </c>
    </row>
    <row r="122" spans="2:5" x14ac:dyDescent="0.25">
      <c r="B122" s="7" t="s">
        <v>11</v>
      </c>
      <c r="C122" s="7" t="s">
        <v>89</v>
      </c>
      <c r="D122" s="7" t="s">
        <v>84</v>
      </c>
      <c r="E122" s="57">
        <v>400</v>
      </c>
    </row>
    <row r="123" spans="2:5" x14ac:dyDescent="0.25">
      <c r="B123" s="7" t="s">
        <v>12</v>
      </c>
      <c r="C123" s="7" t="s">
        <v>90</v>
      </c>
      <c r="D123" s="7" t="s">
        <v>92</v>
      </c>
      <c r="E123" s="57">
        <v>100</v>
      </c>
    </row>
    <row r="124" spans="2:5" x14ac:dyDescent="0.25">
      <c r="B124" s="7" t="s">
        <v>12</v>
      </c>
      <c r="C124" s="7" t="s">
        <v>90</v>
      </c>
      <c r="D124" s="7" t="s">
        <v>93</v>
      </c>
      <c r="E124" s="57">
        <v>30</v>
      </c>
    </row>
    <row r="125" spans="2:5" x14ac:dyDescent="0.25">
      <c r="B125" s="7" t="s">
        <v>12</v>
      </c>
      <c r="C125" s="7" t="s">
        <v>90</v>
      </c>
      <c r="D125" s="7" t="s">
        <v>84</v>
      </c>
      <c r="E125" s="57">
        <v>123</v>
      </c>
    </row>
    <row r="126" spans="2:5" x14ac:dyDescent="0.25">
      <c r="B126" s="7" t="s">
        <v>12</v>
      </c>
      <c r="C126" s="7" t="s">
        <v>90</v>
      </c>
      <c r="D126" s="7" t="s">
        <v>92</v>
      </c>
      <c r="E126" s="57">
        <v>300</v>
      </c>
    </row>
    <row r="127" spans="2:5" x14ac:dyDescent="0.25">
      <c r="B127" s="7" t="s">
        <v>12</v>
      </c>
      <c r="C127" s="7" t="s">
        <v>90</v>
      </c>
      <c r="D127" s="7" t="s">
        <v>93</v>
      </c>
      <c r="E127" s="57">
        <v>350</v>
      </c>
    </row>
    <row r="128" spans="2:5" x14ac:dyDescent="0.25">
      <c r="B128" s="7" t="s">
        <v>12</v>
      </c>
      <c r="C128" s="7" t="s">
        <v>90</v>
      </c>
      <c r="D128" s="7" t="s">
        <v>84</v>
      </c>
      <c r="E128" s="57">
        <v>230</v>
      </c>
    </row>
    <row r="129" spans="2:5" x14ac:dyDescent="0.25">
      <c r="B129" s="7" t="s">
        <v>12</v>
      </c>
      <c r="C129" s="7" t="s">
        <v>90</v>
      </c>
      <c r="D129" s="7" t="s">
        <v>92</v>
      </c>
      <c r="E129" s="57">
        <v>120</v>
      </c>
    </row>
    <row r="130" spans="2:5" x14ac:dyDescent="0.25">
      <c r="B130" s="7" t="s">
        <v>12</v>
      </c>
      <c r="C130" s="7" t="s">
        <v>90</v>
      </c>
      <c r="D130" s="7" t="s">
        <v>93</v>
      </c>
      <c r="E130" s="57">
        <v>640</v>
      </c>
    </row>
    <row r="131" spans="2:5" x14ac:dyDescent="0.25">
      <c r="B131" s="7" t="s">
        <v>12</v>
      </c>
      <c r="C131" s="7" t="s">
        <v>90</v>
      </c>
      <c r="D131" s="7" t="s">
        <v>84</v>
      </c>
      <c r="E131" s="57">
        <v>530</v>
      </c>
    </row>
    <row r="132" spans="2:5" x14ac:dyDescent="0.25">
      <c r="B132" s="7" t="s">
        <v>12</v>
      </c>
      <c r="C132" s="7" t="s">
        <v>90</v>
      </c>
      <c r="D132" s="7" t="s">
        <v>92</v>
      </c>
      <c r="E132" s="57">
        <v>560</v>
      </c>
    </row>
    <row r="133" spans="2:5" x14ac:dyDescent="0.25">
      <c r="B133" s="7" t="s">
        <v>12</v>
      </c>
      <c r="C133" s="7" t="s">
        <v>90</v>
      </c>
      <c r="D133" s="7" t="s">
        <v>93</v>
      </c>
      <c r="E133" s="57">
        <v>240</v>
      </c>
    </row>
    <row r="134" spans="2:5" x14ac:dyDescent="0.25">
      <c r="B134" s="7" t="s">
        <v>12</v>
      </c>
      <c r="C134" s="7" t="s">
        <v>90</v>
      </c>
      <c r="D134" s="7" t="s">
        <v>84</v>
      </c>
      <c r="E134" s="57">
        <v>250</v>
      </c>
    </row>
    <row r="135" spans="2:5" x14ac:dyDescent="0.25">
      <c r="B135" s="7" t="s">
        <v>12</v>
      </c>
      <c r="C135" s="7" t="s">
        <v>91</v>
      </c>
      <c r="D135" s="7" t="s">
        <v>92</v>
      </c>
      <c r="E135" s="57">
        <v>62</v>
      </c>
    </row>
    <row r="136" spans="2:5" x14ac:dyDescent="0.25">
      <c r="B136" s="7" t="s">
        <v>12</v>
      </c>
      <c r="C136" s="7" t="s">
        <v>91</v>
      </c>
      <c r="D136" s="7" t="s">
        <v>93</v>
      </c>
      <c r="E136" s="57">
        <v>600</v>
      </c>
    </row>
    <row r="137" spans="2:5" x14ac:dyDescent="0.25">
      <c r="B137" s="7" t="s">
        <v>12</v>
      </c>
      <c r="C137" s="7" t="s">
        <v>91</v>
      </c>
      <c r="D137" s="7" t="s">
        <v>84</v>
      </c>
      <c r="E137" s="57">
        <v>340</v>
      </c>
    </row>
    <row r="138" spans="2:5" x14ac:dyDescent="0.25">
      <c r="B138" s="7" t="s">
        <v>12</v>
      </c>
      <c r="C138" s="7" t="s">
        <v>91</v>
      </c>
      <c r="D138" s="7" t="s">
        <v>92</v>
      </c>
      <c r="E138" s="57">
        <v>205</v>
      </c>
    </row>
    <row r="139" spans="2:5" x14ac:dyDescent="0.25">
      <c r="B139" s="7" t="s">
        <v>12</v>
      </c>
      <c r="C139" s="7" t="s">
        <v>91</v>
      </c>
      <c r="D139" s="7" t="s">
        <v>93</v>
      </c>
      <c r="E139" s="57">
        <v>500</v>
      </c>
    </row>
    <row r="140" spans="2:5" x14ac:dyDescent="0.25">
      <c r="B140" s="7" t="s">
        <v>12</v>
      </c>
      <c r="C140" s="7" t="s">
        <v>91</v>
      </c>
      <c r="D140" s="7" t="s">
        <v>84</v>
      </c>
      <c r="E140" s="57">
        <v>403</v>
      </c>
    </row>
    <row r="141" spans="2:5" x14ac:dyDescent="0.25">
      <c r="B141" s="7" t="s">
        <v>12</v>
      </c>
      <c r="C141" s="7" t="s">
        <v>91</v>
      </c>
      <c r="D141" s="7" t="s">
        <v>92</v>
      </c>
      <c r="E141" s="57">
        <v>503</v>
      </c>
    </row>
    <row r="142" spans="2:5" x14ac:dyDescent="0.25">
      <c r="B142" s="7" t="s">
        <v>12</v>
      </c>
      <c r="C142" s="7" t="s">
        <v>91</v>
      </c>
      <c r="D142" s="7" t="s">
        <v>93</v>
      </c>
      <c r="E142" s="57">
        <v>2000</v>
      </c>
    </row>
    <row r="143" spans="2:5" x14ac:dyDescent="0.25">
      <c r="B143" s="7" t="s">
        <v>12</v>
      </c>
      <c r="C143" s="7" t="s">
        <v>91</v>
      </c>
      <c r="D143" s="7" t="s">
        <v>84</v>
      </c>
      <c r="E143" s="57">
        <v>140</v>
      </c>
    </row>
    <row r="144" spans="2:5" x14ac:dyDescent="0.25">
      <c r="B144" s="7" t="s">
        <v>12</v>
      </c>
      <c r="C144" s="7" t="s">
        <v>91</v>
      </c>
      <c r="D144" s="7" t="s">
        <v>92</v>
      </c>
      <c r="E144" s="57">
        <v>502</v>
      </c>
    </row>
    <row r="145" spans="2:5" x14ac:dyDescent="0.25">
      <c r="B145" s="7" t="s">
        <v>12</v>
      </c>
      <c r="C145" s="7" t="s">
        <v>91</v>
      </c>
      <c r="D145" s="7" t="s">
        <v>93</v>
      </c>
      <c r="E145" s="57">
        <v>120</v>
      </c>
    </row>
    <row r="146" spans="2:5" x14ac:dyDescent="0.25">
      <c r="B146" s="7" t="s">
        <v>12</v>
      </c>
      <c r="C146" s="7" t="s">
        <v>91</v>
      </c>
      <c r="D146" s="7" t="s">
        <v>84</v>
      </c>
      <c r="E146" s="57">
        <v>50</v>
      </c>
    </row>
  </sheetData>
  <phoneticPr fontId="1" type="noConversion"/>
  <pageMargins left="0.7" right="0.7" top="0.75" bottom="0.75" header="0.3" footer="0.3"/>
  <pageSetup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zoomScaleNormal="100" workbookViewId="0"/>
  </sheetViews>
  <sheetFormatPr defaultColWidth="9.21875" defaultRowHeight="15.75" x14ac:dyDescent="0.25"/>
  <cols>
    <col min="1" max="1" width="8.88671875" style="6" customWidth="1"/>
    <col min="2" max="2" width="11.109375" style="7" customWidth="1"/>
    <col min="3" max="6" width="9.21875" style="7"/>
    <col min="7" max="7" width="10.77734375" style="7" customWidth="1"/>
    <col min="8" max="8" width="8.33203125" style="7" bestFit="1" customWidth="1"/>
    <col min="9" max="9" width="10.33203125" style="7" bestFit="1" customWidth="1"/>
    <col min="10" max="10" width="8.88671875" style="7" customWidth="1"/>
    <col min="11" max="16384" width="9.21875" style="7"/>
  </cols>
  <sheetData>
    <row r="1" spans="1:19" x14ac:dyDescent="0.25">
      <c r="A1" s="6" t="s">
        <v>5</v>
      </c>
    </row>
    <row r="2" spans="1:19" x14ac:dyDescent="0.25">
      <c r="A2" s="8" t="s">
        <v>139</v>
      </c>
    </row>
    <row r="3" spans="1:19" x14ac:dyDescent="0.25">
      <c r="A3" s="8" t="s">
        <v>6</v>
      </c>
    </row>
    <row r="4" spans="1:19" x14ac:dyDescent="0.25">
      <c r="A4" s="14"/>
    </row>
    <row r="8" spans="1:19" x14ac:dyDescent="0.25">
      <c r="B8" s="12" t="s">
        <v>9</v>
      </c>
      <c r="C8" s="12" t="s">
        <v>10</v>
      </c>
      <c r="D8" s="12" t="s">
        <v>14</v>
      </c>
      <c r="E8" s="12" t="s">
        <v>20</v>
      </c>
    </row>
    <row r="9" spans="1:19" x14ac:dyDescent="0.25">
      <c r="A9" s="6" t="s">
        <v>7</v>
      </c>
      <c r="B9" s="41">
        <v>42736</v>
      </c>
      <c r="C9" s="15" t="s">
        <v>11</v>
      </c>
      <c r="D9" s="15" t="s">
        <v>15</v>
      </c>
      <c r="E9" s="42">
        <v>95</v>
      </c>
    </row>
    <row r="10" spans="1:19" x14ac:dyDescent="0.25">
      <c r="A10" s="6" t="s">
        <v>8</v>
      </c>
      <c r="B10" s="41">
        <v>42750</v>
      </c>
      <c r="C10" s="15" t="s">
        <v>12</v>
      </c>
      <c r="D10" s="15" t="s">
        <v>16</v>
      </c>
      <c r="E10" s="42">
        <v>325</v>
      </c>
      <c r="H10" s="43" t="s">
        <v>10</v>
      </c>
      <c r="I10" t="s">
        <v>135</v>
      </c>
      <c r="J10"/>
    </row>
    <row r="11" spans="1:19" x14ac:dyDescent="0.25">
      <c r="B11" s="41">
        <v>42752</v>
      </c>
      <c r="C11" s="15" t="s">
        <v>12</v>
      </c>
      <c r="D11" s="15" t="s">
        <v>17</v>
      </c>
      <c r="E11" s="42">
        <v>250</v>
      </c>
      <c r="H11" t="s">
        <v>11</v>
      </c>
      <c r="I11" s="45">
        <v>220</v>
      </c>
      <c r="J11"/>
      <c r="P11" s="10"/>
      <c r="Q11" s="10"/>
      <c r="R11" s="10"/>
      <c r="S11" s="10"/>
    </row>
    <row r="12" spans="1:19" x14ac:dyDescent="0.25">
      <c r="B12" s="41">
        <v>42756</v>
      </c>
      <c r="C12" s="15" t="s">
        <v>11</v>
      </c>
      <c r="D12" s="15" t="s">
        <v>16</v>
      </c>
      <c r="E12" s="42">
        <v>125</v>
      </c>
      <c r="H12" t="s">
        <v>13</v>
      </c>
      <c r="I12" s="45">
        <v>270</v>
      </c>
      <c r="J12"/>
      <c r="P12" s="10"/>
      <c r="Q12" s="10"/>
      <c r="R12" s="10"/>
      <c r="S12" s="10"/>
    </row>
    <row r="13" spans="1:19" x14ac:dyDescent="0.25">
      <c r="B13" s="41">
        <v>42768</v>
      </c>
      <c r="C13" s="15" t="s">
        <v>12</v>
      </c>
      <c r="D13" s="15" t="s">
        <v>16</v>
      </c>
      <c r="E13" s="42">
        <v>235</v>
      </c>
      <c r="H13" t="s">
        <v>12</v>
      </c>
      <c r="I13" s="45">
        <v>810</v>
      </c>
      <c r="J13"/>
      <c r="P13" s="10"/>
      <c r="Q13" s="10"/>
      <c r="R13" s="10"/>
      <c r="S13" s="10"/>
    </row>
    <row r="14" spans="1:19" x14ac:dyDescent="0.25">
      <c r="B14" s="41">
        <v>42786</v>
      </c>
      <c r="C14" s="15" t="s">
        <v>13</v>
      </c>
      <c r="D14" s="15" t="s">
        <v>18</v>
      </c>
      <c r="E14" s="42">
        <v>20</v>
      </c>
      <c r="H14" t="s">
        <v>21</v>
      </c>
      <c r="I14" s="45">
        <v>1300</v>
      </c>
      <c r="J14"/>
      <c r="P14" s="10"/>
      <c r="Q14" s="10"/>
      <c r="R14" s="10"/>
      <c r="S14" s="10"/>
    </row>
    <row r="15" spans="1:19" x14ac:dyDescent="0.25">
      <c r="B15" s="41">
        <v>42791</v>
      </c>
      <c r="C15" s="15" t="s">
        <v>13</v>
      </c>
      <c r="D15" s="15" t="s">
        <v>17</v>
      </c>
      <c r="E15" s="42">
        <v>125</v>
      </c>
      <c r="H15"/>
      <c r="I15"/>
      <c r="J15"/>
      <c r="P15" s="10"/>
      <c r="Q15" s="10"/>
      <c r="R15" s="10"/>
      <c r="S15" s="10"/>
    </row>
    <row r="16" spans="1:19" x14ac:dyDescent="0.25">
      <c r="B16" s="41">
        <v>42791</v>
      </c>
      <c r="C16" s="13" t="s">
        <v>13</v>
      </c>
      <c r="D16" s="13" t="s">
        <v>19</v>
      </c>
      <c r="E16" s="42">
        <v>125</v>
      </c>
      <c r="H16"/>
      <c r="I16"/>
      <c r="J16"/>
      <c r="P16" s="10"/>
      <c r="Q16" s="10"/>
      <c r="R16" s="10"/>
      <c r="S16" s="10"/>
    </row>
    <row r="17" spans="8:19" x14ac:dyDescent="0.25">
      <c r="H17"/>
      <c r="I17"/>
      <c r="J17"/>
      <c r="P17" s="10"/>
      <c r="Q17" s="10"/>
      <c r="R17" s="10"/>
      <c r="S17" s="10"/>
    </row>
    <row r="18" spans="8:19" x14ac:dyDescent="0.25">
      <c r="H18"/>
      <c r="I18"/>
      <c r="J18"/>
      <c r="P18" s="10"/>
      <c r="Q18" s="10"/>
      <c r="R18" s="10"/>
      <c r="S18" s="10"/>
    </row>
    <row r="19" spans="8:19" x14ac:dyDescent="0.25">
      <c r="H19"/>
      <c r="I19"/>
      <c r="J19"/>
      <c r="P19" s="10"/>
      <c r="Q19" s="10"/>
      <c r="R19" s="10"/>
      <c r="S19" s="10"/>
    </row>
    <row r="20" spans="8:19" x14ac:dyDescent="0.25">
      <c r="H20"/>
      <c r="I20"/>
      <c r="J20"/>
    </row>
    <row r="21" spans="8:19" x14ac:dyDescent="0.25">
      <c r="H21"/>
      <c r="I21"/>
      <c r="J21"/>
    </row>
    <row r="22" spans="8:19" x14ac:dyDescent="0.25">
      <c r="H22"/>
      <c r="I22"/>
      <c r="J22"/>
    </row>
    <row r="23" spans="8:19" x14ac:dyDescent="0.25">
      <c r="H23"/>
      <c r="I23"/>
      <c r="J23"/>
    </row>
    <row r="24" spans="8:19" x14ac:dyDescent="0.25">
      <c r="H24"/>
      <c r="I24"/>
      <c r="J24"/>
    </row>
    <row r="25" spans="8:19" x14ac:dyDescent="0.25">
      <c r="H25"/>
      <c r="I25"/>
      <c r="J25"/>
    </row>
    <row r="26" spans="8:19" x14ac:dyDescent="0.25">
      <c r="H26"/>
      <c r="I26"/>
      <c r="J26"/>
    </row>
    <row r="27" spans="8:19" x14ac:dyDescent="0.25">
      <c r="H27"/>
      <c r="I27"/>
      <c r="J27"/>
    </row>
  </sheetData>
  <phoneticPr fontId="1" type="noConversion"/>
  <pageMargins left="0.7" right="0.7" top="0.75" bottom="0.75" header="0.3" footer="0.3"/>
  <pageSetup orientation="portrait" r:id="rId2"/>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55"/>
  <sheetViews>
    <sheetView showGridLines="0" zoomScaleNormal="100" workbookViewId="0"/>
  </sheetViews>
  <sheetFormatPr defaultColWidth="9.21875" defaultRowHeight="15.75" x14ac:dyDescent="0.25"/>
  <cols>
    <col min="1" max="1" width="9.21875" style="6"/>
    <col min="2" max="2" width="10.6640625" style="7" customWidth="1"/>
    <col min="3" max="3" width="11.109375" style="7" customWidth="1"/>
    <col min="4" max="4" width="12.33203125" style="7" customWidth="1"/>
    <col min="5" max="5" width="11.33203125" style="7" customWidth="1"/>
    <col min="6" max="16384" width="9.21875" style="7"/>
  </cols>
  <sheetData>
    <row r="1" spans="1:5" x14ac:dyDescent="0.25">
      <c r="A1" s="8" t="s">
        <v>94</v>
      </c>
    </row>
    <row r="2" spans="1:5" x14ac:dyDescent="0.25">
      <c r="A2" s="8" t="s">
        <v>95</v>
      </c>
    </row>
    <row r="3" spans="1:5" x14ac:dyDescent="0.25">
      <c r="A3" s="8" t="s">
        <v>6</v>
      </c>
    </row>
    <row r="4" spans="1:5" x14ac:dyDescent="0.25">
      <c r="A4" s="8"/>
    </row>
    <row r="7" spans="1:5" x14ac:dyDescent="0.25">
      <c r="B7" s="7" t="s">
        <v>87</v>
      </c>
      <c r="C7" s="7" t="s">
        <v>96</v>
      </c>
      <c r="D7" s="7" t="s">
        <v>100</v>
      </c>
      <c r="E7" s="7" t="s">
        <v>115</v>
      </c>
    </row>
    <row r="8" spans="1:5" x14ac:dyDescent="0.25">
      <c r="B8" s="7" t="s">
        <v>88</v>
      </c>
      <c r="C8" s="7" t="s">
        <v>97</v>
      </c>
      <c r="D8" s="7" t="s">
        <v>101</v>
      </c>
      <c r="E8" s="22">
        <v>300</v>
      </c>
    </row>
    <row r="9" spans="1:5" x14ac:dyDescent="0.25">
      <c r="B9" s="7" t="s">
        <v>88</v>
      </c>
      <c r="C9" s="7" t="s">
        <v>98</v>
      </c>
      <c r="D9" s="7" t="s">
        <v>102</v>
      </c>
      <c r="E9" s="22">
        <v>200</v>
      </c>
    </row>
    <row r="10" spans="1:5" x14ac:dyDescent="0.25">
      <c r="B10" s="7" t="s">
        <v>88</v>
      </c>
      <c r="C10" s="7" t="s">
        <v>99</v>
      </c>
      <c r="D10" s="7" t="s">
        <v>103</v>
      </c>
      <c r="E10" s="22">
        <v>400</v>
      </c>
    </row>
    <row r="11" spans="1:5" x14ac:dyDescent="0.25">
      <c r="B11" s="7" t="s">
        <v>88</v>
      </c>
      <c r="C11" s="7" t="s">
        <v>97</v>
      </c>
      <c r="D11" s="7" t="s">
        <v>104</v>
      </c>
      <c r="E11" s="22">
        <v>300</v>
      </c>
    </row>
    <row r="12" spans="1:5" x14ac:dyDescent="0.25">
      <c r="B12" s="7" t="s">
        <v>88</v>
      </c>
      <c r="C12" s="7" t="s">
        <v>98</v>
      </c>
      <c r="D12" s="7" t="s">
        <v>101</v>
      </c>
      <c r="E12" s="22">
        <v>800</v>
      </c>
    </row>
    <row r="13" spans="1:5" x14ac:dyDescent="0.25">
      <c r="B13" s="7" t="s">
        <v>88</v>
      </c>
      <c r="C13" s="7" t="s">
        <v>99</v>
      </c>
      <c r="D13" s="7" t="s">
        <v>102</v>
      </c>
      <c r="E13" s="22">
        <v>400</v>
      </c>
    </row>
    <row r="14" spans="1:5" x14ac:dyDescent="0.25">
      <c r="B14" s="7" t="s">
        <v>88</v>
      </c>
      <c r="C14" s="7" t="s">
        <v>97</v>
      </c>
      <c r="D14" s="7" t="s">
        <v>103</v>
      </c>
      <c r="E14" s="22">
        <v>200</v>
      </c>
    </row>
    <row r="15" spans="1:5" x14ac:dyDescent="0.25">
      <c r="B15" s="7" t="s">
        <v>88</v>
      </c>
      <c r="C15" s="7" t="s">
        <v>98</v>
      </c>
      <c r="D15" s="7" t="s">
        <v>104</v>
      </c>
      <c r="E15" s="22">
        <v>300</v>
      </c>
    </row>
    <row r="16" spans="1:5" x14ac:dyDescent="0.25">
      <c r="B16" s="7" t="s">
        <v>88</v>
      </c>
      <c r="C16" s="7" t="s">
        <v>99</v>
      </c>
      <c r="D16" s="7" t="s">
        <v>101</v>
      </c>
      <c r="E16" s="22">
        <v>450</v>
      </c>
    </row>
    <row r="17" spans="2:5" x14ac:dyDescent="0.25">
      <c r="B17" s="7" t="s">
        <v>88</v>
      </c>
      <c r="C17" s="7" t="s">
        <v>97</v>
      </c>
      <c r="D17" s="7" t="s">
        <v>102</v>
      </c>
      <c r="E17" s="22">
        <v>230</v>
      </c>
    </row>
    <row r="18" spans="2:5" x14ac:dyDescent="0.25">
      <c r="B18" s="7" t="s">
        <v>88</v>
      </c>
      <c r="C18" s="7" t="s">
        <v>98</v>
      </c>
      <c r="D18" s="7" t="s">
        <v>103</v>
      </c>
      <c r="E18" s="22">
        <v>120</v>
      </c>
    </row>
    <row r="19" spans="2:5" x14ac:dyDescent="0.25">
      <c r="B19" s="7" t="s">
        <v>88</v>
      </c>
      <c r="C19" s="7" t="s">
        <v>99</v>
      </c>
      <c r="D19" s="7" t="s">
        <v>104</v>
      </c>
      <c r="E19" s="22">
        <v>400</v>
      </c>
    </row>
    <row r="20" spans="2:5" x14ac:dyDescent="0.25">
      <c r="B20" s="7" t="s">
        <v>89</v>
      </c>
      <c r="C20" s="7" t="s">
        <v>97</v>
      </c>
      <c r="D20" s="7" t="s">
        <v>105</v>
      </c>
      <c r="E20" s="22">
        <v>210</v>
      </c>
    </row>
    <row r="21" spans="2:5" x14ac:dyDescent="0.25">
      <c r="B21" s="7" t="s">
        <v>89</v>
      </c>
      <c r="C21" s="7" t="s">
        <v>98</v>
      </c>
      <c r="D21" s="7" t="s">
        <v>106</v>
      </c>
      <c r="E21" s="22">
        <v>300</v>
      </c>
    </row>
    <row r="22" spans="2:5" x14ac:dyDescent="0.25">
      <c r="B22" s="7" t="s">
        <v>89</v>
      </c>
      <c r="C22" s="7" t="s">
        <v>99</v>
      </c>
      <c r="D22" s="7" t="s">
        <v>107</v>
      </c>
      <c r="E22" s="22">
        <v>400</v>
      </c>
    </row>
    <row r="23" spans="2:5" x14ac:dyDescent="0.25">
      <c r="B23" s="7" t="s">
        <v>89</v>
      </c>
      <c r="C23" s="7" t="s">
        <v>97</v>
      </c>
      <c r="D23" s="7" t="s">
        <v>108</v>
      </c>
      <c r="E23" s="22">
        <v>230</v>
      </c>
    </row>
    <row r="24" spans="2:5" x14ac:dyDescent="0.25">
      <c r="B24" s="7" t="s">
        <v>89</v>
      </c>
      <c r="C24" s="7" t="s">
        <v>98</v>
      </c>
      <c r="D24" s="7" t="s">
        <v>105</v>
      </c>
      <c r="E24" s="22">
        <v>900</v>
      </c>
    </row>
    <row r="25" spans="2:5" x14ac:dyDescent="0.25">
      <c r="B25" s="7" t="s">
        <v>89</v>
      </c>
      <c r="C25" s="7" t="s">
        <v>99</v>
      </c>
      <c r="D25" s="7" t="s">
        <v>106</v>
      </c>
      <c r="E25" s="22">
        <v>300</v>
      </c>
    </row>
    <row r="26" spans="2:5" x14ac:dyDescent="0.25">
      <c r="B26" s="7" t="s">
        <v>89</v>
      </c>
      <c r="C26" s="7" t="s">
        <v>97</v>
      </c>
      <c r="D26" s="7" t="s">
        <v>107</v>
      </c>
      <c r="E26" s="22">
        <v>200</v>
      </c>
    </row>
    <row r="27" spans="2:5" x14ac:dyDescent="0.25">
      <c r="B27" s="7" t="s">
        <v>89</v>
      </c>
      <c r="C27" s="7" t="s">
        <v>98</v>
      </c>
      <c r="D27" s="7" t="s">
        <v>108</v>
      </c>
      <c r="E27" s="22">
        <v>1000</v>
      </c>
    </row>
    <row r="28" spans="2:5" x14ac:dyDescent="0.25">
      <c r="B28" s="7" t="s">
        <v>89</v>
      </c>
      <c r="C28" s="7" t="s">
        <v>99</v>
      </c>
      <c r="D28" s="7" t="s">
        <v>105</v>
      </c>
      <c r="E28" s="22">
        <v>220</v>
      </c>
    </row>
    <row r="29" spans="2:5" x14ac:dyDescent="0.25">
      <c r="B29" s="7" t="s">
        <v>89</v>
      </c>
      <c r="C29" s="7" t="s">
        <v>97</v>
      </c>
      <c r="D29" s="7" t="s">
        <v>106</v>
      </c>
      <c r="E29" s="22">
        <v>400</v>
      </c>
    </row>
    <row r="30" spans="2:5" x14ac:dyDescent="0.25">
      <c r="B30" s="7" t="s">
        <v>89</v>
      </c>
      <c r="C30" s="7" t="s">
        <v>98</v>
      </c>
      <c r="D30" s="7" t="s">
        <v>107</v>
      </c>
      <c r="E30" s="22">
        <v>200</v>
      </c>
    </row>
    <row r="31" spans="2:5" x14ac:dyDescent="0.25">
      <c r="B31" s="7" t="s">
        <v>89</v>
      </c>
      <c r="C31" s="7" t="s">
        <v>99</v>
      </c>
      <c r="D31" s="7" t="s">
        <v>108</v>
      </c>
      <c r="E31" s="22">
        <v>400</v>
      </c>
    </row>
    <row r="32" spans="2:5" x14ac:dyDescent="0.25">
      <c r="B32" s="7" t="s">
        <v>90</v>
      </c>
      <c r="C32" s="7" t="s">
        <v>97</v>
      </c>
      <c r="D32" s="7" t="s">
        <v>109</v>
      </c>
      <c r="E32" s="22">
        <v>100</v>
      </c>
    </row>
    <row r="33" spans="2:5" x14ac:dyDescent="0.25">
      <c r="B33" s="7" t="s">
        <v>90</v>
      </c>
      <c r="C33" s="7" t="s">
        <v>98</v>
      </c>
      <c r="D33" s="7" t="s">
        <v>110</v>
      </c>
      <c r="E33" s="22">
        <v>30</v>
      </c>
    </row>
    <row r="34" spans="2:5" x14ac:dyDescent="0.25">
      <c r="B34" s="7" t="s">
        <v>90</v>
      </c>
      <c r="C34" s="7" t="s">
        <v>99</v>
      </c>
      <c r="D34" s="7" t="s">
        <v>111</v>
      </c>
      <c r="E34" s="22">
        <v>123</v>
      </c>
    </row>
    <row r="35" spans="2:5" x14ac:dyDescent="0.25">
      <c r="B35" s="7" t="s">
        <v>90</v>
      </c>
      <c r="C35" s="7" t="s">
        <v>97</v>
      </c>
      <c r="D35" s="7" t="s">
        <v>112</v>
      </c>
      <c r="E35" s="22">
        <v>300</v>
      </c>
    </row>
    <row r="36" spans="2:5" x14ac:dyDescent="0.25">
      <c r="B36" s="7" t="s">
        <v>90</v>
      </c>
      <c r="C36" s="7" t="s">
        <v>98</v>
      </c>
      <c r="D36" s="7" t="s">
        <v>109</v>
      </c>
      <c r="E36" s="22">
        <v>350</v>
      </c>
    </row>
    <row r="37" spans="2:5" x14ac:dyDescent="0.25">
      <c r="B37" s="7" t="s">
        <v>90</v>
      </c>
      <c r="C37" s="7" t="s">
        <v>99</v>
      </c>
      <c r="D37" s="7" t="s">
        <v>110</v>
      </c>
      <c r="E37" s="22">
        <v>230</v>
      </c>
    </row>
    <row r="38" spans="2:5" x14ac:dyDescent="0.25">
      <c r="B38" s="7" t="s">
        <v>90</v>
      </c>
      <c r="C38" s="7" t="s">
        <v>97</v>
      </c>
      <c r="D38" s="7" t="s">
        <v>111</v>
      </c>
      <c r="E38" s="22">
        <v>120</v>
      </c>
    </row>
    <row r="39" spans="2:5" x14ac:dyDescent="0.25">
      <c r="B39" s="7" t="s">
        <v>90</v>
      </c>
      <c r="C39" s="7" t="s">
        <v>98</v>
      </c>
      <c r="D39" s="7" t="s">
        <v>112</v>
      </c>
      <c r="E39" s="22">
        <v>640</v>
      </c>
    </row>
    <row r="40" spans="2:5" x14ac:dyDescent="0.25">
      <c r="B40" s="7" t="s">
        <v>90</v>
      </c>
      <c r="C40" s="7" t="s">
        <v>99</v>
      </c>
      <c r="D40" s="7" t="s">
        <v>109</v>
      </c>
      <c r="E40" s="22">
        <v>530</v>
      </c>
    </row>
    <row r="41" spans="2:5" x14ac:dyDescent="0.25">
      <c r="B41" s="7" t="s">
        <v>90</v>
      </c>
      <c r="C41" s="7" t="s">
        <v>97</v>
      </c>
      <c r="D41" s="7" t="s">
        <v>110</v>
      </c>
      <c r="E41" s="22">
        <v>560</v>
      </c>
    </row>
    <row r="42" spans="2:5" x14ac:dyDescent="0.25">
      <c r="B42" s="7" t="s">
        <v>90</v>
      </c>
      <c r="C42" s="7" t="s">
        <v>98</v>
      </c>
      <c r="D42" s="7" t="s">
        <v>111</v>
      </c>
      <c r="E42" s="22">
        <v>240</v>
      </c>
    </row>
    <row r="43" spans="2:5" x14ac:dyDescent="0.25">
      <c r="B43" s="7" t="s">
        <v>90</v>
      </c>
      <c r="C43" s="7" t="s">
        <v>99</v>
      </c>
      <c r="D43" s="7" t="s">
        <v>112</v>
      </c>
      <c r="E43" s="22">
        <v>250</v>
      </c>
    </row>
    <row r="44" spans="2:5" x14ac:dyDescent="0.25">
      <c r="B44" s="7" t="s">
        <v>91</v>
      </c>
      <c r="C44" s="7" t="s">
        <v>97</v>
      </c>
      <c r="D44" s="7" t="s">
        <v>113</v>
      </c>
      <c r="E44" s="22">
        <v>62</v>
      </c>
    </row>
    <row r="45" spans="2:5" x14ac:dyDescent="0.25">
      <c r="B45" s="7" t="s">
        <v>91</v>
      </c>
      <c r="C45" s="7" t="s">
        <v>98</v>
      </c>
      <c r="D45" s="7" t="s">
        <v>114</v>
      </c>
      <c r="E45" s="22">
        <v>600</v>
      </c>
    </row>
    <row r="46" spans="2:5" x14ac:dyDescent="0.25">
      <c r="B46" s="7" t="s">
        <v>91</v>
      </c>
      <c r="C46" s="7" t="s">
        <v>99</v>
      </c>
      <c r="D46" s="7" t="s">
        <v>103</v>
      </c>
      <c r="E46" s="22">
        <v>340</v>
      </c>
    </row>
    <row r="47" spans="2:5" x14ac:dyDescent="0.25">
      <c r="B47" s="7" t="s">
        <v>91</v>
      </c>
      <c r="C47" s="7" t="s">
        <v>97</v>
      </c>
      <c r="D47" s="7" t="s">
        <v>101</v>
      </c>
      <c r="E47" s="22">
        <v>205</v>
      </c>
    </row>
    <row r="48" spans="2:5" x14ac:dyDescent="0.25">
      <c r="B48" s="7" t="s">
        <v>91</v>
      </c>
      <c r="C48" s="7" t="s">
        <v>98</v>
      </c>
      <c r="D48" s="7" t="s">
        <v>113</v>
      </c>
      <c r="E48" s="22">
        <v>500</v>
      </c>
    </row>
    <row r="49" spans="2:5" x14ac:dyDescent="0.25">
      <c r="B49" s="7" t="s">
        <v>91</v>
      </c>
      <c r="C49" s="7" t="s">
        <v>99</v>
      </c>
      <c r="D49" s="7" t="s">
        <v>114</v>
      </c>
      <c r="E49" s="22">
        <v>403</v>
      </c>
    </row>
    <row r="50" spans="2:5" x14ac:dyDescent="0.25">
      <c r="B50" s="7" t="s">
        <v>91</v>
      </c>
      <c r="C50" s="7" t="s">
        <v>97</v>
      </c>
      <c r="D50" s="7" t="s">
        <v>103</v>
      </c>
      <c r="E50" s="22">
        <v>503</v>
      </c>
    </row>
    <row r="51" spans="2:5" x14ac:dyDescent="0.25">
      <c r="B51" s="7" t="s">
        <v>91</v>
      </c>
      <c r="C51" s="7" t="s">
        <v>98</v>
      </c>
      <c r="D51" s="7" t="s">
        <v>101</v>
      </c>
      <c r="E51" s="22">
        <v>2000</v>
      </c>
    </row>
    <row r="52" spans="2:5" x14ac:dyDescent="0.25">
      <c r="B52" s="7" t="s">
        <v>91</v>
      </c>
      <c r="C52" s="7" t="s">
        <v>99</v>
      </c>
      <c r="D52" s="7" t="s">
        <v>113</v>
      </c>
      <c r="E52" s="22">
        <v>140</v>
      </c>
    </row>
    <row r="53" spans="2:5" x14ac:dyDescent="0.25">
      <c r="B53" s="7" t="s">
        <v>91</v>
      </c>
      <c r="C53" s="7" t="s">
        <v>97</v>
      </c>
      <c r="D53" s="7" t="s">
        <v>114</v>
      </c>
      <c r="E53" s="22">
        <v>502</v>
      </c>
    </row>
    <row r="54" spans="2:5" x14ac:dyDescent="0.25">
      <c r="B54" s="7" t="s">
        <v>91</v>
      </c>
      <c r="C54" s="7" t="s">
        <v>98</v>
      </c>
      <c r="D54" s="7" t="s">
        <v>103</v>
      </c>
      <c r="E54" s="22">
        <v>120</v>
      </c>
    </row>
    <row r="55" spans="2:5" x14ac:dyDescent="0.25">
      <c r="B55" s="7" t="s">
        <v>91</v>
      </c>
      <c r="C55" s="7" t="s">
        <v>99</v>
      </c>
      <c r="D55" s="7" t="s">
        <v>101</v>
      </c>
      <c r="E55" s="22">
        <v>50</v>
      </c>
    </row>
  </sheetData>
  <phoneticPr fontId="1" type="noConversion"/>
  <pageMargins left="0.7" right="0.7" top="0.75" bottom="0.75" header="0.3" footer="0.3"/>
  <pageSetup orientation="portrait"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77"/>
  <sheetViews>
    <sheetView showGridLines="0" workbookViewId="0"/>
  </sheetViews>
  <sheetFormatPr defaultColWidth="9.21875" defaultRowHeight="15.75" x14ac:dyDescent="0.25"/>
  <cols>
    <col min="1" max="1" width="9.21875" style="6"/>
    <col min="2" max="2" width="9.109375" style="7" bestFit="1" customWidth="1"/>
    <col min="3" max="3" width="12.21875" style="7" bestFit="1" customWidth="1"/>
    <col min="4" max="4" width="10.33203125" style="7" customWidth="1"/>
    <col min="5" max="5" width="8.33203125" style="7" customWidth="1"/>
    <col min="6" max="7" width="11.33203125" style="7" customWidth="1"/>
    <col min="8" max="8" width="5" style="7" customWidth="1"/>
    <col min="9" max="9" width="12" style="7" customWidth="1"/>
    <col min="10" max="10" width="5.109375" style="7" customWidth="1"/>
    <col min="11" max="11" width="10.33203125" style="7" customWidth="1"/>
    <col min="12" max="12" width="7.6640625" style="7" customWidth="1"/>
    <col min="13" max="13" width="6.21875" style="7" customWidth="1"/>
    <col min="14" max="14" width="13.44140625" style="7" customWidth="1"/>
    <col min="15" max="15" width="8.88671875" style="7" customWidth="1"/>
    <col min="16" max="16" width="7.6640625" style="7" customWidth="1"/>
    <col min="17" max="17" width="6.21875" style="7" customWidth="1"/>
    <col min="18" max="18" width="12.21875" style="7" customWidth="1"/>
    <col min="19" max="19" width="11.33203125" style="7" customWidth="1"/>
    <col min="20" max="16384" width="9.21875" style="7"/>
  </cols>
  <sheetData>
    <row r="1" spans="1:12" ht="15" customHeight="1" x14ac:dyDescent="0.25">
      <c r="A1" s="20" t="s">
        <v>147</v>
      </c>
      <c r="B1" s="21"/>
    </row>
    <row r="2" spans="1:12" ht="15" customHeight="1" x14ac:dyDescent="0.25">
      <c r="A2" s="6" t="s">
        <v>67</v>
      </c>
    </row>
    <row r="3" spans="1:12" ht="15" customHeight="1" x14ac:dyDescent="0.25">
      <c r="A3" s="6" t="s">
        <v>116</v>
      </c>
    </row>
    <row r="4" spans="1:12" ht="15" customHeight="1" x14ac:dyDescent="0.25">
      <c r="A4" s="6" t="s">
        <v>149</v>
      </c>
    </row>
    <row r="5" spans="1:12" ht="15" customHeight="1" x14ac:dyDescent="0.3">
      <c r="A5" s="8" t="s">
        <v>6</v>
      </c>
      <c r="K5" s="17"/>
      <c r="L5" s="17"/>
    </row>
    <row r="6" spans="1:12" ht="15" customHeight="1" x14ac:dyDescent="0.3">
      <c r="A6" s="8"/>
      <c r="K6" s="17"/>
      <c r="L6" s="17"/>
    </row>
    <row r="7" spans="1:12" ht="15" customHeight="1" x14ac:dyDescent="0.25">
      <c r="I7" s="7" t="s">
        <v>138</v>
      </c>
    </row>
    <row r="8" spans="1:12" ht="15" customHeight="1" x14ac:dyDescent="0.25">
      <c r="I8" s="19"/>
    </row>
    <row r="9" spans="1:12" ht="17.25" customHeight="1" x14ac:dyDescent="0.3">
      <c r="I9" s="17" t="str">
        <f>IF($I$8="青木","正解です!",IF($I$8="松本","もう一度...",IF($I$8="西村","惜しい...",IF($I$8=" "," "," "))))</f>
        <v xml:space="preserve"> </v>
      </c>
    </row>
    <row r="10" spans="1:12" x14ac:dyDescent="0.25">
      <c r="B10"/>
      <c r="C10"/>
    </row>
    <row r="11" spans="1:12" ht="15" customHeight="1" x14ac:dyDescent="0.25"/>
    <row r="12" spans="1:12" ht="19.5" x14ac:dyDescent="0.3">
      <c r="D12"/>
      <c r="E12" s="10"/>
      <c r="F12" s="10"/>
      <c r="K12" s="17"/>
    </row>
    <row r="13" spans="1:12" x14ac:dyDescent="0.25">
      <c r="D13"/>
      <c r="E13" s="10"/>
      <c r="F13" s="10"/>
    </row>
    <row r="14" spans="1:12" x14ac:dyDescent="0.25">
      <c r="B14" s="43" t="s">
        <v>64</v>
      </c>
      <c r="C14" t="s">
        <v>137</v>
      </c>
      <c r="D14"/>
      <c r="E14" s="10"/>
      <c r="F14" s="10"/>
    </row>
    <row r="15" spans="1:12" x14ac:dyDescent="0.25">
      <c r="B15" s="44" t="s">
        <v>91</v>
      </c>
      <c r="C15" s="59">
        <v>5425</v>
      </c>
      <c r="D15"/>
      <c r="E15" s="10"/>
      <c r="F15" s="10"/>
    </row>
    <row r="16" spans="1:12" x14ac:dyDescent="0.25">
      <c r="B16" s="44" t="s">
        <v>89</v>
      </c>
      <c r="C16" s="59">
        <v>4760</v>
      </c>
      <c r="D16"/>
      <c r="E16" s="10"/>
      <c r="F16" s="10"/>
    </row>
    <row r="17" spans="2:6" x14ac:dyDescent="0.25">
      <c r="B17" s="44" t="s">
        <v>90</v>
      </c>
      <c r="C17" s="59">
        <v>3473</v>
      </c>
      <c r="D17"/>
      <c r="E17" s="10"/>
      <c r="F17" s="10"/>
    </row>
    <row r="18" spans="2:6" x14ac:dyDescent="0.25">
      <c r="B18" s="44" t="s">
        <v>88</v>
      </c>
      <c r="C18" s="59">
        <v>4100</v>
      </c>
      <c r="D18"/>
      <c r="E18" s="10"/>
      <c r="F18" s="10"/>
    </row>
    <row r="19" spans="2:6" x14ac:dyDescent="0.25">
      <c r="B19" s="44" t="s">
        <v>21</v>
      </c>
      <c r="C19" s="59">
        <v>17758</v>
      </c>
      <c r="D19"/>
    </row>
    <row r="20" spans="2:6" x14ac:dyDescent="0.25">
      <c r="B20"/>
      <c r="C20"/>
      <c r="D20"/>
    </row>
    <row r="21" spans="2:6" x14ac:dyDescent="0.25">
      <c r="B21"/>
      <c r="C21"/>
      <c r="D21"/>
    </row>
    <row r="22" spans="2:6" x14ac:dyDescent="0.25">
      <c r="B22"/>
      <c r="C22"/>
      <c r="D22"/>
    </row>
    <row r="23" spans="2:6" x14ac:dyDescent="0.25">
      <c r="B23"/>
      <c r="C23"/>
      <c r="D23"/>
    </row>
    <row r="24" spans="2:6" x14ac:dyDescent="0.25">
      <c r="B24"/>
      <c r="C24"/>
      <c r="D24"/>
    </row>
    <row r="25" spans="2:6" x14ac:dyDescent="0.25">
      <c r="B25"/>
      <c r="C25"/>
      <c r="D25"/>
    </row>
    <row r="26" spans="2:6" x14ac:dyDescent="0.25">
      <c r="B26"/>
      <c r="C26"/>
      <c r="D26"/>
    </row>
    <row r="27" spans="2:6" x14ac:dyDescent="0.25">
      <c r="B27"/>
      <c r="C27"/>
      <c r="D27"/>
    </row>
    <row r="28" spans="2:6" x14ac:dyDescent="0.25">
      <c r="B28"/>
      <c r="C28"/>
      <c r="D28"/>
    </row>
    <row r="29" spans="2:6" x14ac:dyDescent="0.25">
      <c r="B29"/>
      <c r="C29"/>
      <c r="D29"/>
    </row>
    <row r="30" spans="2:6" x14ac:dyDescent="0.25">
      <c r="B30" s="10"/>
      <c r="C30" s="10"/>
    </row>
    <row r="31" spans="2:6" x14ac:dyDescent="0.25">
      <c r="B31" s="10"/>
      <c r="C31" s="10"/>
    </row>
    <row r="32" spans="2:6" x14ac:dyDescent="0.25">
      <c r="B32" s="10"/>
      <c r="C32" s="10"/>
    </row>
    <row r="33" spans="2:3" x14ac:dyDescent="0.25">
      <c r="B33" s="10"/>
      <c r="C33" s="10"/>
    </row>
    <row r="34" spans="2:3" x14ac:dyDescent="0.25">
      <c r="B34" s="10"/>
      <c r="C34" s="10"/>
    </row>
    <row r="35" spans="2:3" x14ac:dyDescent="0.25">
      <c r="B35" s="10"/>
      <c r="C35" s="10"/>
    </row>
    <row r="36" spans="2:3" x14ac:dyDescent="0.25">
      <c r="B36" s="10"/>
      <c r="C36" s="10"/>
    </row>
    <row r="37" spans="2:3" x14ac:dyDescent="0.25">
      <c r="B37" s="10"/>
      <c r="C37" s="10"/>
    </row>
    <row r="38" spans="2:3" x14ac:dyDescent="0.25">
      <c r="B38" s="10"/>
      <c r="C38" s="10"/>
    </row>
    <row r="39" spans="2:3" x14ac:dyDescent="0.25">
      <c r="B39" s="10"/>
      <c r="C39" s="10"/>
    </row>
    <row r="40" spans="2:3" x14ac:dyDescent="0.25">
      <c r="B40" s="10"/>
      <c r="C40" s="10"/>
    </row>
    <row r="41" spans="2:3" x14ac:dyDescent="0.25">
      <c r="B41" s="10"/>
      <c r="C41" s="10"/>
    </row>
    <row r="42" spans="2:3" x14ac:dyDescent="0.25">
      <c r="B42" s="10"/>
      <c r="C42" s="10"/>
    </row>
    <row r="43" spans="2:3" x14ac:dyDescent="0.25">
      <c r="B43" s="10"/>
      <c r="C43" s="10"/>
    </row>
    <row r="44" spans="2:3" x14ac:dyDescent="0.25">
      <c r="B44" s="10"/>
      <c r="C44" s="10"/>
    </row>
    <row r="45" spans="2:3" x14ac:dyDescent="0.25">
      <c r="B45" s="10"/>
      <c r="C45" s="10"/>
    </row>
    <row r="46" spans="2:3" x14ac:dyDescent="0.25">
      <c r="B46" s="10"/>
      <c r="C46" s="10"/>
    </row>
    <row r="47" spans="2:3" x14ac:dyDescent="0.25">
      <c r="B47" s="10"/>
      <c r="C47" s="10"/>
    </row>
    <row r="48" spans="2:3" x14ac:dyDescent="0.25">
      <c r="B48" s="10"/>
      <c r="C48" s="10"/>
    </row>
    <row r="49" spans="2:3" x14ac:dyDescent="0.25">
      <c r="B49" s="10"/>
      <c r="C49" s="10"/>
    </row>
    <row r="50" spans="2:3" x14ac:dyDescent="0.25">
      <c r="B50" s="10"/>
      <c r="C50" s="10"/>
    </row>
    <row r="51" spans="2:3" x14ac:dyDescent="0.25">
      <c r="B51" s="10"/>
      <c r="C51" s="10"/>
    </row>
    <row r="52" spans="2:3" x14ac:dyDescent="0.25">
      <c r="B52" s="10"/>
      <c r="C52" s="10"/>
    </row>
    <row r="53" spans="2:3" x14ac:dyDescent="0.25">
      <c r="B53" s="10"/>
      <c r="C53" s="10"/>
    </row>
    <row r="54" spans="2:3" x14ac:dyDescent="0.25">
      <c r="B54" s="10"/>
      <c r="C54" s="10"/>
    </row>
    <row r="55" spans="2:3" x14ac:dyDescent="0.25">
      <c r="B55" s="10"/>
      <c r="C55" s="10"/>
    </row>
    <row r="56" spans="2:3" x14ac:dyDescent="0.25">
      <c r="B56" s="10"/>
      <c r="C56" s="10"/>
    </row>
    <row r="57" spans="2:3" x14ac:dyDescent="0.25">
      <c r="B57" s="10"/>
      <c r="C57" s="10"/>
    </row>
    <row r="58" spans="2:3" x14ac:dyDescent="0.25">
      <c r="B58" s="10"/>
      <c r="C58" s="10"/>
    </row>
    <row r="59" spans="2:3" x14ac:dyDescent="0.25">
      <c r="B59" s="10"/>
      <c r="C59" s="10"/>
    </row>
    <row r="60" spans="2:3" x14ac:dyDescent="0.25">
      <c r="B60" s="10"/>
      <c r="C60" s="10"/>
    </row>
    <row r="61" spans="2:3" x14ac:dyDescent="0.25">
      <c r="B61" s="10"/>
      <c r="C61" s="10"/>
    </row>
    <row r="62" spans="2:3" x14ac:dyDescent="0.25">
      <c r="B62" s="10"/>
      <c r="C62" s="10"/>
    </row>
    <row r="63" spans="2:3" x14ac:dyDescent="0.25">
      <c r="B63" s="10"/>
      <c r="C63" s="10"/>
    </row>
    <row r="64" spans="2:3" x14ac:dyDescent="0.25">
      <c r="B64" s="10"/>
      <c r="C64" s="10"/>
    </row>
    <row r="65" spans="2:3" x14ac:dyDescent="0.25">
      <c r="B65" s="10"/>
      <c r="C65" s="10"/>
    </row>
    <row r="66" spans="2:3" x14ac:dyDescent="0.25">
      <c r="B66" s="10"/>
      <c r="C66" s="10"/>
    </row>
    <row r="67" spans="2:3" x14ac:dyDescent="0.25">
      <c r="B67" s="10"/>
      <c r="C67" s="10"/>
    </row>
    <row r="68" spans="2:3" x14ac:dyDescent="0.25">
      <c r="B68" s="10"/>
      <c r="C68" s="10"/>
    </row>
    <row r="69" spans="2:3" x14ac:dyDescent="0.25">
      <c r="B69" s="10"/>
      <c r="C69" s="10"/>
    </row>
    <row r="70" spans="2:3" x14ac:dyDescent="0.25">
      <c r="B70" s="10"/>
      <c r="C70" s="10"/>
    </row>
    <row r="71" spans="2:3" x14ac:dyDescent="0.25">
      <c r="B71" s="10"/>
      <c r="C71" s="10"/>
    </row>
    <row r="72" spans="2:3" x14ac:dyDescent="0.25">
      <c r="B72" s="10"/>
      <c r="C72" s="10"/>
    </row>
    <row r="73" spans="2:3" x14ac:dyDescent="0.25">
      <c r="B73" s="10"/>
      <c r="C73" s="10"/>
    </row>
    <row r="74" spans="2:3" x14ac:dyDescent="0.25">
      <c r="B74" s="10"/>
      <c r="C74" s="10"/>
    </row>
    <row r="75" spans="2:3" x14ac:dyDescent="0.25">
      <c r="B75" s="10"/>
      <c r="C75" s="10"/>
    </row>
    <row r="76" spans="2:3" x14ac:dyDescent="0.25">
      <c r="B76" s="10"/>
      <c r="C76" s="10"/>
    </row>
    <row r="77" spans="2:3" x14ac:dyDescent="0.25">
      <c r="B77" s="10"/>
      <c r="C77" s="10"/>
    </row>
  </sheetData>
  <phoneticPr fontId="1" type="noConversion"/>
  <dataValidations count="1">
    <dataValidation type="list" allowBlank="1" showErrorMessage="1" promptTitle="Pick an item from the drop down." sqref="I8">
      <formula1>"松本,青木,西村"</formula1>
    </dataValidation>
  </dataValidation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0"/>
  <sheetViews>
    <sheetView showGridLines="0" workbookViewId="0"/>
  </sheetViews>
  <sheetFormatPr defaultColWidth="9.21875" defaultRowHeight="15.75" x14ac:dyDescent="0.25"/>
  <cols>
    <col min="1" max="1" width="9.21875" style="6"/>
    <col min="2" max="3" width="12.21875" style="7" bestFit="1" customWidth="1"/>
    <col min="4" max="4" width="7.6640625" style="7" customWidth="1"/>
    <col min="5" max="5" width="6.21875" style="7" customWidth="1"/>
    <col min="6" max="6" width="11.33203125" style="7" customWidth="1"/>
    <col min="7" max="7" width="8.44140625" style="7" customWidth="1"/>
    <col min="8" max="8" width="7.6640625" style="7" customWidth="1"/>
    <col min="9" max="9" width="6.21875" style="7" customWidth="1"/>
    <col min="10" max="10" width="11.44140625" style="7" customWidth="1"/>
    <col min="11" max="11" width="10.33203125" style="7" customWidth="1"/>
    <col min="12" max="12" width="7.6640625" style="7" customWidth="1"/>
    <col min="13" max="13" width="6.21875" style="7" customWidth="1"/>
    <col min="14" max="14" width="13.44140625" style="7" customWidth="1"/>
    <col min="15" max="15" width="8.88671875" style="7" customWidth="1"/>
    <col min="16" max="16" width="7.6640625" style="7" customWidth="1"/>
    <col min="17" max="17" width="6.21875" style="7" customWidth="1"/>
    <col min="18" max="18" width="12.21875" style="7" customWidth="1"/>
    <col min="19" max="19" width="11.33203125" style="7" customWidth="1"/>
    <col min="20" max="16384" width="9.21875" style="7"/>
  </cols>
  <sheetData>
    <row r="1" spans="1:11" ht="15" customHeight="1" x14ac:dyDescent="0.25">
      <c r="A1" s="20" t="s">
        <v>143</v>
      </c>
    </row>
    <row r="2" spans="1:11" ht="15" customHeight="1" x14ac:dyDescent="0.25">
      <c r="A2" s="6" t="s">
        <v>67</v>
      </c>
    </row>
    <row r="3" spans="1:11" ht="15" customHeight="1" x14ac:dyDescent="0.25">
      <c r="A3" s="6" t="s">
        <v>118</v>
      </c>
    </row>
    <row r="4" spans="1:11" ht="15" customHeight="1" x14ac:dyDescent="0.3">
      <c r="A4" s="8" t="s">
        <v>6</v>
      </c>
      <c r="J4" s="17"/>
    </row>
    <row r="5" spans="1:11" ht="15" customHeight="1" x14ac:dyDescent="0.3">
      <c r="A5" s="8"/>
      <c r="J5" s="60" t="str">
        <f>IF(AND(B$18="秋",$C$20=1272),"お疲れ様でした。2 番目の行フィ"," ")</f>
        <v xml:space="preserve"> </v>
      </c>
      <c r="K5" s="17"/>
    </row>
    <row r="6" spans="1:11" ht="15" customHeight="1" x14ac:dyDescent="0.3">
      <c r="J6" s="60" t="str">
        <f>IF(AND(B$18="秋",$C$20=1272),"ールドを配置しました。下にスクロー"," ")</f>
        <v xml:space="preserve"> </v>
      </c>
      <c r="K6" s="17"/>
    </row>
    <row r="7" spans="1:11" ht="15" customHeight="1" x14ac:dyDescent="0.3">
      <c r="J7" s="60" t="str">
        <f>IF(AND(B$18="秋",$C$20=1272),"ルして [次へ] をクリックしてください。"," ")</f>
        <v xml:space="preserve"> </v>
      </c>
      <c r="K7" s="17"/>
    </row>
    <row r="8" spans="1:11" ht="15" customHeight="1" x14ac:dyDescent="0.25"/>
    <row r="9" spans="1:11" ht="15" customHeight="1" x14ac:dyDescent="0.25"/>
    <row r="10" spans="1:11" ht="15" customHeight="1" x14ac:dyDescent="0.25"/>
    <row r="11" spans="1:11" x14ac:dyDescent="0.25">
      <c r="B11"/>
      <c r="C11"/>
    </row>
    <row r="12" spans="1:11" ht="15" customHeight="1" x14ac:dyDescent="0.25"/>
    <row r="13" spans="1:11" x14ac:dyDescent="0.25">
      <c r="B13" t="s">
        <v>137</v>
      </c>
      <c r="C13"/>
      <c r="D13"/>
    </row>
    <row r="14" spans="1:11" x14ac:dyDescent="0.25">
      <c r="B14" s="59">
        <v>17758</v>
      </c>
      <c r="C14"/>
      <c r="D14"/>
    </row>
    <row r="15" spans="1:11" x14ac:dyDescent="0.25">
      <c r="B15"/>
      <c r="C15"/>
      <c r="D15"/>
    </row>
    <row r="16" spans="1:11" x14ac:dyDescent="0.25">
      <c r="B16"/>
      <c r="C16"/>
      <c r="D16"/>
    </row>
    <row r="17" spans="2:4" x14ac:dyDescent="0.25">
      <c r="B17"/>
      <c r="C17"/>
      <c r="D17"/>
    </row>
    <row r="18" spans="2:4" x14ac:dyDescent="0.25">
      <c r="B18"/>
      <c r="C18"/>
      <c r="D18"/>
    </row>
    <row r="19" spans="2:4" x14ac:dyDescent="0.25">
      <c r="B19"/>
      <c r="C19"/>
      <c r="D19"/>
    </row>
    <row r="20" spans="2:4" x14ac:dyDescent="0.25">
      <c r="B20"/>
      <c r="C20"/>
      <c r="D20"/>
    </row>
    <row r="21" spans="2:4" x14ac:dyDescent="0.25">
      <c r="B21"/>
      <c r="C21"/>
      <c r="D21"/>
    </row>
    <row r="22" spans="2:4" x14ac:dyDescent="0.25">
      <c r="B22"/>
      <c r="C22"/>
      <c r="D22"/>
    </row>
    <row r="23" spans="2:4" x14ac:dyDescent="0.25">
      <c r="B23"/>
      <c r="C23"/>
      <c r="D23"/>
    </row>
    <row r="24" spans="2:4" x14ac:dyDescent="0.25">
      <c r="B24"/>
      <c r="C24"/>
      <c r="D24"/>
    </row>
    <row r="25" spans="2:4" x14ac:dyDescent="0.25">
      <c r="B25"/>
      <c r="C25"/>
      <c r="D25"/>
    </row>
    <row r="26" spans="2:4" x14ac:dyDescent="0.25">
      <c r="B26"/>
      <c r="C26"/>
      <c r="D26"/>
    </row>
    <row r="27" spans="2:4" x14ac:dyDescent="0.25">
      <c r="B27"/>
      <c r="C27"/>
      <c r="D27"/>
    </row>
    <row r="28" spans="2:4" x14ac:dyDescent="0.25">
      <c r="B28"/>
      <c r="C28"/>
      <c r="D28"/>
    </row>
    <row r="29" spans="2:4" x14ac:dyDescent="0.25">
      <c r="B29"/>
      <c r="C29"/>
      <c r="D29"/>
    </row>
    <row r="30" spans="2:4" x14ac:dyDescent="0.25">
      <c r="B30"/>
      <c r="C30"/>
      <c r="D30"/>
    </row>
  </sheetData>
  <phoneticPr fontId="1" type="noConversion"/>
  <pageMargins left="0.7" right="0.7" top="0.75" bottom="0.75" header="0.3" footer="0.3"/>
  <pageSetup orientation="portrait"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44"/>
  <sheetViews>
    <sheetView showGridLines="0" workbookViewId="0"/>
  </sheetViews>
  <sheetFormatPr defaultColWidth="9.21875" defaultRowHeight="15.75" x14ac:dyDescent="0.25"/>
  <cols>
    <col min="1" max="1" width="9.21875" style="6"/>
    <col min="2" max="2" width="12.21875" style="7" bestFit="1" customWidth="1"/>
    <col min="3" max="3" width="9.109375" style="7" bestFit="1" customWidth="1"/>
    <col min="4" max="5" width="7.33203125" style="7" bestFit="1" customWidth="1"/>
    <col min="6" max="6" width="7.33203125" style="7" customWidth="1"/>
    <col min="7" max="7" width="8.44140625" style="7" bestFit="1" customWidth="1"/>
    <col min="8" max="8" width="7.6640625" style="7" customWidth="1"/>
    <col min="9" max="9" width="6.21875" style="7" customWidth="1"/>
    <col min="10" max="10" width="11.44140625" style="7" customWidth="1"/>
    <col min="11" max="11" width="10.33203125" style="7" customWidth="1"/>
    <col min="12" max="12" width="7.6640625" style="7" customWidth="1"/>
    <col min="13" max="13" width="6.21875" style="7" customWidth="1"/>
    <col min="14" max="14" width="13.44140625" style="7" customWidth="1"/>
    <col min="15" max="15" width="8.88671875" style="7" customWidth="1"/>
    <col min="16" max="16" width="7.6640625" style="7" customWidth="1"/>
    <col min="17" max="17" width="6.21875" style="7" customWidth="1"/>
    <col min="18" max="18" width="12.21875" style="7" customWidth="1"/>
    <col min="19" max="19" width="11.33203125" style="7" customWidth="1"/>
    <col min="20" max="16384" width="9.21875" style="7"/>
  </cols>
  <sheetData>
    <row r="1" spans="1:11" ht="15" customHeight="1" x14ac:dyDescent="0.25">
      <c r="A1" s="20" t="s">
        <v>144</v>
      </c>
    </row>
    <row r="2" spans="1:11" ht="15" customHeight="1" x14ac:dyDescent="0.25">
      <c r="A2" s="6" t="s">
        <v>67</v>
      </c>
    </row>
    <row r="3" spans="1:11" ht="15" customHeight="1" x14ac:dyDescent="0.25">
      <c r="A3" s="6" t="s">
        <v>119</v>
      </c>
    </row>
    <row r="4" spans="1:11" ht="15" customHeight="1" x14ac:dyDescent="0.25">
      <c r="A4" s="8" t="s">
        <v>6</v>
      </c>
      <c r="J4" s="60" t="str">
        <f>IF(AND($B$27="リンゴ",$G$21=1505),"お疲れ様でした。行フィールドを"," ")</f>
        <v xml:space="preserve"> </v>
      </c>
    </row>
    <row r="5" spans="1:11" ht="15" customHeight="1" x14ac:dyDescent="0.3">
      <c r="A5" s="8"/>
      <c r="J5" s="60" t="str">
        <f>IF(AND($B$27="リンゴ",$G$21=1505),"左側に、そして新しい列が4 つ含,"," ")</f>
        <v xml:space="preserve"> </v>
      </c>
      <c r="K5" s="17"/>
    </row>
    <row r="6" spans="1:11" ht="15" customHeight="1" x14ac:dyDescent="0.3">
      <c r="J6" s="60" t="str">
        <f>IF(AND($B$27="リンゴ",$G$21=1505),"まれる列フィールドを配置しました"," ")</f>
        <v xml:space="preserve"> </v>
      </c>
      <c r="K6" s="17"/>
    </row>
    <row r="7" spans="1:11" ht="15" customHeight="1" x14ac:dyDescent="0.3">
      <c r="J7" s="60" t="str">
        <f>IF(AND($B$27="リンゴ",$G$21=1505),"下にスクロールして。クロールし"," ")</f>
        <v xml:space="preserve"> </v>
      </c>
      <c r="K7" s="17"/>
    </row>
    <row r="8" spans="1:11" ht="15" customHeight="1" x14ac:dyDescent="0.25">
      <c r="J8" s="60" t="str">
        <f>IF(AND($B$27="リンゴ",$G$21=1505),"て [次へ] をクリックしてください..."," ")</f>
        <v xml:space="preserve"> </v>
      </c>
    </row>
    <row r="9" spans="1:11" ht="15" customHeight="1" x14ac:dyDescent="0.25"/>
    <row r="10" spans="1:11" ht="15" customHeight="1" x14ac:dyDescent="0.25"/>
    <row r="11" spans="1:11" x14ac:dyDescent="0.25">
      <c r="B11"/>
      <c r="C11"/>
    </row>
    <row r="12" spans="1:11" ht="15" customHeight="1" x14ac:dyDescent="0.25"/>
    <row r="13" spans="1:11" x14ac:dyDescent="0.25">
      <c r="B13" t="s">
        <v>137</v>
      </c>
      <c r="C13"/>
      <c r="D13"/>
      <c r="E13"/>
      <c r="F13"/>
      <c r="G13"/>
    </row>
    <row r="14" spans="1:11" x14ac:dyDescent="0.25">
      <c r="B14" s="59">
        <v>17758</v>
      </c>
      <c r="C14"/>
      <c r="D14"/>
      <c r="E14"/>
      <c r="F14"/>
      <c r="G14"/>
    </row>
    <row r="15" spans="1:11" x14ac:dyDescent="0.25">
      <c r="B15"/>
      <c r="C15"/>
      <c r="D15"/>
      <c r="E15"/>
      <c r="F15"/>
      <c r="G15"/>
    </row>
    <row r="16" spans="1:11" x14ac:dyDescent="0.25">
      <c r="B16"/>
      <c r="C16"/>
      <c r="D16"/>
      <c r="E16"/>
      <c r="F16"/>
      <c r="G16"/>
    </row>
    <row r="17" spans="2:7" x14ac:dyDescent="0.25">
      <c r="B17"/>
      <c r="C17"/>
      <c r="D17"/>
      <c r="E17"/>
      <c r="F17"/>
      <c r="G17"/>
    </row>
    <row r="18" spans="2:7" x14ac:dyDescent="0.25">
      <c r="B18"/>
      <c r="C18"/>
      <c r="D18"/>
      <c r="E18"/>
      <c r="F18"/>
      <c r="G18"/>
    </row>
    <row r="19" spans="2:7" x14ac:dyDescent="0.25">
      <c r="B19"/>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row>
    <row r="31" spans="2:7" x14ac:dyDescent="0.25">
      <c r="B31"/>
      <c r="C31"/>
    </row>
    <row r="32" spans="2:7" x14ac:dyDescent="0.25">
      <c r="B32"/>
      <c r="C32"/>
    </row>
    <row r="33" spans="2:3" x14ac:dyDescent="0.25">
      <c r="B33"/>
      <c r="C33"/>
    </row>
    <row r="34" spans="2:3" x14ac:dyDescent="0.25">
      <c r="B34"/>
      <c r="C34"/>
    </row>
    <row r="35" spans="2:3" x14ac:dyDescent="0.25">
      <c r="B35"/>
      <c r="C35"/>
    </row>
    <row r="36" spans="2:3" x14ac:dyDescent="0.25">
      <c r="B36"/>
      <c r="C36"/>
    </row>
    <row r="37" spans="2:3" x14ac:dyDescent="0.25">
      <c r="B37"/>
      <c r="C37"/>
    </row>
    <row r="38" spans="2:3" x14ac:dyDescent="0.25">
      <c r="B38"/>
      <c r="C38"/>
    </row>
    <row r="39" spans="2:3" x14ac:dyDescent="0.25">
      <c r="B39"/>
      <c r="C39"/>
    </row>
    <row r="40" spans="2:3" x14ac:dyDescent="0.25">
      <c r="B40"/>
      <c r="C40"/>
    </row>
    <row r="41" spans="2:3" x14ac:dyDescent="0.25">
      <c r="B41"/>
      <c r="C41"/>
    </row>
    <row r="42" spans="2:3" x14ac:dyDescent="0.25">
      <c r="B42"/>
      <c r="C42"/>
    </row>
    <row r="43" spans="2:3" x14ac:dyDescent="0.25">
      <c r="B43"/>
      <c r="C43"/>
    </row>
    <row r="44" spans="2:3" x14ac:dyDescent="0.25">
      <c r="B44"/>
      <c r="C44"/>
    </row>
  </sheetData>
  <phoneticPr fontId="1" type="noConversion"/>
  <pageMargins left="0.7" right="0.7" top="0.75" bottom="0.75" header="0.3" footer="0.3"/>
  <pageSetup orientation="portrait"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S33"/>
  <sheetViews>
    <sheetView showGridLines="0" workbookViewId="0"/>
  </sheetViews>
  <sheetFormatPr defaultColWidth="9.21875" defaultRowHeight="15.75" x14ac:dyDescent="0.25"/>
  <cols>
    <col min="1" max="1" width="9.21875" style="6"/>
    <col min="2" max="2" width="12.21875" style="7" bestFit="1" customWidth="1"/>
    <col min="3" max="3" width="9.109375" style="7" bestFit="1" customWidth="1"/>
    <col min="4" max="6" width="7.33203125" style="7" bestFit="1" customWidth="1"/>
    <col min="7" max="7" width="8.77734375" style="7" bestFit="1" customWidth="1"/>
    <col min="8" max="11" width="7.33203125" style="7" bestFit="1" customWidth="1"/>
    <col min="12" max="12" width="8.77734375" style="7" bestFit="1" customWidth="1"/>
    <col min="13" max="16" width="7.33203125" style="7" bestFit="1" customWidth="1"/>
    <col min="17" max="17" width="8.77734375" style="7" bestFit="1" customWidth="1"/>
    <col min="18" max="18" width="8.44140625" style="7" bestFit="1" customWidth="1"/>
    <col min="19" max="19" width="10.21875" style="7" customWidth="1"/>
    <col min="20" max="59" width="8.88671875" style="7" customWidth="1"/>
    <col min="60" max="60" width="9.21875" style="7"/>
    <col min="61" max="66" width="8.88671875" style="7" customWidth="1"/>
    <col min="67" max="16384" width="9.21875" style="7"/>
  </cols>
  <sheetData>
    <row r="1" spans="1:19" ht="15" customHeight="1" x14ac:dyDescent="0.25">
      <c r="A1" s="20" t="s">
        <v>148</v>
      </c>
    </row>
    <row r="2" spans="1:19" ht="15" customHeight="1" x14ac:dyDescent="0.25">
      <c r="A2" s="6" t="s">
        <v>67</v>
      </c>
    </row>
    <row r="3" spans="1:19" ht="15" customHeight="1" x14ac:dyDescent="0.25">
      <c r="A3" s="6" t="s">
        <v>120</v>
      </c>
    </row>
    <row r="4" spans="1:19" ht="15" customHeight="1" x14ac:dyDescent="0.25">
      <c r="A4" s="8" t="s">
        <v>6</v>
      </c>
    </row>
    <row r="5" spans="1:19" ht="15" customHeight="1" x14ac:dyDescent="0.25">
      <c r="A5" s="8"/>
      <c r="J5" s="60" t="str">
        <f>IF(AND($B$16="松本",$C$16=5036),"お疲れ様でした! これで、データが見"," ")</f>
        <v xml:space="preserve"> </v>
      </c>
    </row>
    <row r="6" spans="1:19" ht="15" customHeight="1" x14ac:dyDescent="0.25">
      <c r="J6" s="60" t="str">
        <f>IF(AND($B$16="松本",$C$16=5036),"やすくなりました。下にスクロールし"," ")</f>
        <v xml:space="preserve"> </v>
      </c>
    </row>
    <row r="7" spans="1:19" ht="15" customHeight="1" x14ac:dyDescent="0.25">
      <c r="J7" s="60" t="str">
        <f>IF(AND($B$16="松本",$C$16=5036),"て [次へ] をクリックしてください..."," ")</f>
        <v xml:space="preserve"> </v>
      </c>
    </row>
    <row r="8" spans="1:19" ht="15" customHeight="1" x14ac:dyDescent="0.25"/>
    <row r="9" spans="1:19" ht="15" customHeight="1" x14ac:dyDescent="0.25"/>
    <row r="10" spans="1:19" ht="15" customHeight="1" x14ac:dyDescent="0.25"/>
    <row r="11" spans="1:19" x14ac:dyDescent="0.25">
      <c r="B11"/>
      <c r="C11"/>
    </row>
    <row r="12" spans="1:19" ht="15" customHeight="1" x14ac:dyDescent="0.25"/>
    <row r="13" spans="1:19" ht="15" customHeight="1" x14ac:dyDescent="0.25">
      <c r="S13" s="10"/>
    </row>
    <row r="14" spans="1:19" ht="15" customHeight="1" x14ac:dyDescent="0.25">
      <c r="S14" s="10"/>
    </row>
    <row r="15" spans="1:19" ht="15" customHeight="1" x14ac:dyDescent="0.25">
      <c r="B15"/>
      <c r="C15" s="43" t="s">
        <v>83</v>
      </c>
      <c r="D15"/>
      <c r="E15"/>
      <c r="F15"/>
      <c r="G15"/>
      <c r="H15"/>
      <c r="I15"/>
      <c r="J15"/>
      <c r="K15"/>
      <c r="L15"/>
      <c r="M15"/>
      <c r="N15"/>
      <c r="O15"/>
      <c r="P15"/>
      <c r="Q15"/>
      <c r="R15"/>
      <c r="S15" s="10"/>
    </row>
    <row r="16" spans="1:19" ht="15" customHeight="1" x14ac:dyDescent="0.25">
      <c r="B16"/>
      <c r="C16" t="s">
        <v>99</v>
      </c>
      <c r="D16"/>
      <c r="E16"/>
      <c r="F16"/>
      <c r="G16" t="s">
        <v>132</v>
      </c>
      <c r="H16" t="s">
        <v>98</v>
      </c>
      <c r="I16"/>
      <c r="J16"/>
      <c r="K16"/>
      <c r="L16" t="s">
        <v>133</v>
      </c>
      <c r="M16" t="s">
        <v>97</v>
      </c>
      <c r="N16"/>
      <c r="O16"/>
      <c r="P16"/>
      <c r="Q16" t="s">
        <v>134</v>
      </c>
      <c r="R16" t="s">
        <v>21</v>
      </c>
      <c r="S16" s="10"/>
    </row>
    <row r="17" spans="2:18" x14ac:dyDescent="0.25">
      <c r="B17"/>
      <c r="C17" t="s">
        <v>91</v>
      </c>
      <c r="D17" t="s">
        <v>89</v>
      </c>
      <c r="E17" t="s">
        <v>90</v>
      </c>
      <c r="F17" t="s">
        <v>88</v>
      </c>
      <c r="G17"/>
      <c r="H17" t="s">
        <v>91</v>
      </c>
      <c r="I17" t="s">
        <v>89</v>
      </c>
      <c r="J17" t="s">
        <v>90</v>
      </c>
      <c r="K17" t="s">
        <v>88</v>
      </c>
      <c r="L17"/>
      <c r="M17" t="s">
        <v>91</v>
      </c>
      <c r="N17" t="s">
        <v>89</v>
      </c>
      <c r="O17" t="s">
        <v>90</v>
      </c>
      <c r="P17" t="s">
        <v>88</v>
      </c>
      <c r="Q17"/>
      <c r="R17"/>
    </row>
    <row r="18" spans="2:18" x14ac:dyDescent="0.25">
      <c r="B18" t="s">
        <v>137</v>
      </c>
      <c r="C18" s="59">
        <v>933</v>
      </c>
      <c r="D18" s="59">
        <v>1320</v>
      </c>
      <c r="E18" s="59">
        <v>1133</v>
      </c>
      <c r="F18" s="59">
        <v>1650</v>
      </c>
      <c r="G18" s="59">
        <v>5036</v>
      </c>
      <c r="H18" s="59">
        <v>3220</v>
      </c>
      <c r="I18" s="59">
        <v>2400</v>
      </c>
      <c r="J18" s="59">
        <v>1260</v>
      </c>
      <c r="K18" s="59">
        <v>1420</v>
      </c>
      <c r="L18" s="59">
        <v>8300</v>
      </c>
      <c r="M18" s="59">
        <v>1272</v>
      </c>
      <c r="N18" s="59">
        <v>1040</v>
      </c>
      <c r="O18" s="59">
        <v>1080</v>
      </c>
      <c r="P18" s="59">
        <v>1030</v>
      </c>
      <c r="Q18" s="59">
        <v>4422</v>
      </c>
      <c r="R18" s="59">
        <v>17758</v>
      </c>
    </row>
    <row r="19" spans="2:18" x14ac:dyDescent="0.25">
      <c r="B19"/>
      <c r="C19"/>
      <c r="D19"/>
      <c r="E19"/>
      <c r="F19"/>
      <c r="G19"/>
    </row>
    <row r="20" spans="2:18" x14ac:dyDescent="0.25">
      <c r="B20"/>
      <c r="C20"/>
      <c r="D20"/>
      <c r="E20"/>
      <c r="F20"/>
      <c r="G20"/>
    </row>
    <row r="21" spans="2:18" x14ac:dyDescent="0.25">
      <c r="B21"/>
      <c r="C21"/>
      <c r="D21"/>
      <c r="E21"/>
      <c r="F21"/>
    </row>
    <row r="22" spans="2:18" x14ac:dyDescent="0.25">
      <c r="B22"/>
      <c r="C22"/>
      <c r="D22"/>
    </row>
    <row r="23" spans="2:18" x14ac:dyDescent="0.25">
      <c r="B23"/>
      <c r="C23"/>
      <c r="D23"/>
    </row>
    <row r="24" spans="2:18" x14ac:dyDescent="0.25">
      <c r="B24"/>
      <c r="C24"/>
      <c r="D24"/>
    </row>
    <row r="25" spans="2:18" x14ac:dyDescent="0.25">
      <c r="B25"/>
      <c r="C25"/>
      <c r="D25"/>
    </row>
    <row r="26" spans="2:18" x14ac:dyDescent="0.25">
      <c r="B26"/>
      <c r="C26"/>
      <c r="D26"/>
    </row>
    <row r="27" spans="2:18" x14ac:dyDescent="0.25">
      <c r="B27"/>
      <c r="C27"/>
      <c r="D27"/>
    </row>
    <row r="28" spans="2:18" x14ac:dyDescent="0.25">
      <c r="B28"/>
      <c r="C28"/>
      <c r="D28"/>
    </row>
    <row r="29" spans="2:18" x14ac:dyDescent="0.25">
      <c r="B29"/>
      <c r="C29"/>
      <c r="D29"/>
    </row>
    <row r="30" spans="2:18" x14ac:dyDescent="0.25">
      <c r="B30"/>
      <c r="C30"/>
      <c r="D30"/>
    </row>
    <row r="31" spans="2:18" x14ac:dyDescent="0.25">
      <c r="B31"/>
      <c r="C31"/>
    </row>
    <row r="32" spans="2:18" ht="15" customHeight="1" x14ac:dyDescent="0.25"/>
    <row r="33" ht="15" customHeight="1" x14ac:dyDescent="0.25"/>
  </sheetData>
  <phoneticPr fontId="1" type="noConversion"/>
  <pageMargins left="0.7" right="0.7" top="0.75" bottom="0.75" header="0.3" footer="0.3"/>
  <pageSetup orientation="portrait"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92"/>
  <sheetViews>
    <sheetView showGridLines="0" workbookViewId="0"/>
  </sheetViews>
  <sheetFormatPr defaultColWidth="9.21875" defaultRowHeight="15.75" x14ac:dyDescent="0.25"/>
  <cols>
    <col min="1" max="1" width="9.21875" style="6"/>
    <col min="2" max="2" width="12.21875" style="7" bestFit="1" customWidth="1"/>
    <col min="3" max="3" width="9" style="7" bestFit="1" customWidth="1"/>
    <col min="4" max="6" width="10.77734375" style="7" customWidth="1"/>
    <col min="7" max="7" width="8.88671875" style="7" customWidth="1"/>
    <col min="8" max="8" width="11.5546875" style="7" customWidth="1"/>
    <col min="9" max="14" width="10.77734375" style="7" customWidth="1"/>
    <col min="15" max="15" width="8.88671875" style="7" customWidth="1"/>
    <col min="16" max="16" width="7.6640625" style="7" customWidth="1"/>
    <col min="17" max="17" width="6.21875" style="7" customWidth="1"/>
    <col min="18" max="18" width="12.21875" style="7" customWidth="1"/>
    <col min="19" max="19" width="11.33203125" style="7" customWidth="1"/>
    <col min="20" max="20" width="11.44140625" style="7" customWidth="1"/>
    <col min="21" max="21" width="10.88671875" style="7" customWidth="1"/>
    <col min="22" max="22" width="13.21875" style="7" customWidth="1"/>
    <col min="23" max="23" width="7.6640625" style="7" customWidth="1"/>
    <col min="24" max="24" width="6.21875" style="7" customWidth="1"/>
    <col min="25" max="25" width="13.44140625" style="7" customWidth="1"/>
    <col min="26" max="26" width="16.33203125" style="7" customWidth="1"/>
    <col min="27" max="27" width="12.21875" style="7" customWidth="1"/>
    <col min="28" max="28" width="7.6640625" style="7" customWidth="1"/>
    <col min="29" max="29" width="6.21875" style="7" customWidth="1"/>
    <col min="30" max="30" width="12.21875" style="7" customWidth="1"/>
    <col min="31" max="31" width="15.33203125" style="7" customWidth="1"/>
    <col min="32" max="32" width="10.33203125" style="7" customWidth="1"/>
    <col min="33" max="33" width="7.6640625" style="7" customWidth="1"/>
    <col min="34" max="34" width="6.21875" style="7" customWidth="1"/>
    <col min="35" max="35" width="13.44140625" style="7" customWidth="1"/>
    <col min="36" max="36" width="12.21875" style="7" customWidth="1"/>
    <col min="37" max="37" width="9.44140625" style="7" customWidth="1"/>
    <col min="38" max="38" width="7.6640625" style="7" customWidth="1"/>
    <col min="39" max="39" width="6.21875" style="7" customWidth="1"/>
    <col min="40" max="40" width="11.44140625" style="7" customWidth="1"/>
    <col min="41" max="41" width="12.44140625" style="7" customWidth="1"/>
    <col min="42" max="42" width="10.21875" style="7" customWidth="1"/>
    <col min="43" max="43" width="7.6640625" style="7" customWidth="1"/>
    <col min="44" max="44" width="6.21875" style="7" customWidth="1"/>
    <col min="45" max="45" width="9.109375" style="7" customWidth="1"/>
    <col min="46" max="46" width="8.88671875" style="7" customWidth="1"/>
    <col min="47" max="47" width="7.6640625" style="7" customWidth="1"/>
    <col min="48" max="48" width="6.21875" style="7" customWidth="1"/>
    <col min="49" max="49" width="12.21875" style="7" customWidth="1"/>
    <col min="50" max="50" width="13.33203125" style="7" customWidth="1"/>
    <col min="51" max="51" width="10.77734375" style="7" customWidth="1"/>
    <col min="52" max="52" width="7.6640625" style="7" customWidth="1"/>
    <col min="53" max="53" width="6.21875" style="7" customWidth="1"/>
    <col min="54" max="54" width="11.44140625" style="7" customWidth="1"/>
    <col min="55" max="55" width="13.88671875" style="7" customWidth="1"/>
    <col min="56" max="56" width="11.6640625" style="7" customWidth="1"/>
    <col min="57" max="57" width="7.6640625" style="7" customWidth="1"/>
    <col min="58" max="58" width="6.21875" style="7" customWidth="1"/>
    <col min="59" max="59" width="13.44140625" style="7" customWidth="1"/>
    <col min="60" max="60" width="14.77734375" style="7" customWidth="1"/>
    <col min="61" max="61" width="10.77734375" style="7" customWidth="1"/>
    <col min="62" max="62" width="7.6640625" style="7" customWidth="1"/>
    <col min="63" max="63" width="6.21875" style="7" customWidth="1"/>
    <col min="64" max="64" width="11.44140625" style="7" customWidth="1"/>
    <col min="65" max="65" width="13.88671875" style="7" customWidth="1"/>
    <col min="66" max="66" width="8.88671875" style="7" customWidth="1"/>
    <col min="67" max="67" width="7.6640625" style="7" customWidth="1"/>
    <col min="68" max="68" width="6.21875" style="7" customWidth="1"/>
    <col min="69" max="69" width="9.109375" style="7" customWidth="1"/>
    <col min="70" max="70" width="12.21875" style="7" customWidth="1"/>
    <col min="71" max="71" width="14.21875" style="7" customWidth="1"/>
    <col min="72" max="72" width="7.6640625" style="7" customWidth="1"/>
    <col min="73" max="73" width="6.21875" style="7" customWidth="1"/>
    <col min="74" max="74" width="13.44140625" style="7" customWidth="1"/>
    <col min="75" max="75" width="17.44140625" style="7" customWidth="1"/>
    <col min="76" max="76" width="10.21875" style="7" customWidth="1"/>
    <col min="77" max="77" width="7.6640625" style="7" customWidth="1"/>
    <col min="78" max="78" width="6.21875" style="7" customWidth="1"/>
    <col min="79" max="79" width="9.109375" style="7" customWidth="1"/>
    <col min="80" max="80" width="13.33203125" style="7" customWidth="1"/>
    <col min="81" max="81" width="11.33203125" style="7" customWidth="1"/>
    <col min="82" max="16384" width="9.21875" style="7"/>
  </cols>
  <sheetData>
    <row r="1" spans="1:8" ht="15" customHeight="1" x14ac:dyDescent="0.25">
      <c r="A1" s="16" t="s">
        <v>144</v>
      </c>
    </row>
    <row r="2" spans="1:8" ht="15" customHeight="1" x14ac:dyDescent="0.25">
      <c r="A2" s="6" t="s">
        <v>67</v>
      </c>
    </row>
    <row r="3" spans="1:8" ht="15" customHeight="1" x14ac:dyDescent="0.25">
      <c r="A3" s="6" t="s">
        <v>121</v>
      </c>
    </row>
    <row r="4" spans="1:8" ht="15" customHeight="1" x14ac:dyDescent="0.25">
      <c r="A4" s="6" t="s">
        <v>122</v>
      </c>
    </row>
    <row r="5" spans="1:8" ht="15" customHeight="1" x14ac:dyDescent="0.25">
      <c r="A5" s="8" t="s">
        <v>6</v>
      </c>
    </row>
    <row r="6" spans="1:8" ht="15" customHeight="1" x14ac:dyDescent="0.25">
      <c r="A6" s="8"/>
    </row>
    <row r="7" spans="1:8" ht="15" customHeight="1" x14ac:dyDescent="0.3">
      <c r="B7" s="17"/>
      <c r="D7" s="17"/>
    </row>
    <row r="8" spans="1:8" ht="15" customHeight="1" x14ac:dyDescent="0.25">
      <c r="H8" s="18" t="s">
        <v>117</v>
      </c>
    </row>
    <row r="9" spans="1:8" ht="15" customHeight="1" x14ac:dyDescent="0.25">
      <c r="H9" s="19"/>
    </row>
    <row r="10" spans="1:8" ht="15" customHeight="1" x14ac:dyDescent="0.25">
      <c r="H10" s="64" t="str">
        <f>IF($H$9=400,"正解です!",IF($H$9=530,"もう一度…",IF($H$9=123,"惜しい…"," ")))</f>
        <v xml:space="preserve"> </v>
      </c>
    </row>
    <row r="11" spans="1:8" x14ac:dyDescent="0.25">
      <c r="B11"/>
      <c r="C11"/>
    </row>
    <row r="12" spans="1:8" ht="15" customHeight="1" x14ac:dyDescent="0.25"/>
    <row r="13" spans="1:8" x14ac:dyDescent="0.25">
      <c r="B13" t="s">
        <v>137</v>
      </c>
      <c r="C13"/>
      <c r="D13"/>
      <c r="E13" s="10"/>
      <c r="F13" s="10"/>
    </row>
    <row r="14" spans="1:8" x14ac:dyDescent="0.25">
      <c r="B14" s="59">
        <v>17758</v>
      </c>
      <c r="C14"/>
      <c r="D14"/>
      <c r="E14" s="10"/>
      <c r="F14" s="10"/>
    </row>
    <row r="15" spans="1:8" x14ac:dyDescent="0.25">
      <c r="B15"/>
      <c r="C15"/>
      <c r="D15"/>
      <c r="E15" s="10"/>
      <c r="F15" s="10"/>
    </row>
    <row r="16" spans="1:8" x14ac:dyDescent="0.25">
      <c r="B16"/>
      <c r="C16"/>
      <c r="D16"/>
      <c r="E16" s="10"/>
      <c r="F16" s="10"/>
    </row>
    <row r="17" spans="2:6" x14ac:dyDescent="0.25">
      <c r="B17"/>
      <c r="C17"/>
      <c r="D17"/>
      <c r="E17" s="10"/>
      <c r="F17" s="10"/>
    </row>
    <row r="18" spans="2:6" x14ac:dyDescent="0.25">
      <c r="B18"/>
      <c r="C18"/>
      <c r="D18"/>
      <c r="E18" s="10"/>
      <c r="F18" s="10"/>
    </row>
    <row r="19" spans="2:6" x14ac:dyDescent="0.25">
      <c r="B19"/>
      <c r="C19"/>
      <c r="D19"/>
      <c r="E19" s="10"/>
      <c r="F19" s="10"/>
    </row>
    <row r="20" spans="2:6" x14ac:dyDescent="0.25">
      <c r="B20"/>
      <c r="C20"/>
      <c r="D20"/>
      <c r="E20" s="10"/>
      <c r="F20" s="10"/>
    </row>
    <row r="21" spans="2:6" x14ac:dyDescent="0.25">
      <c r="B21"/>
      <c r="C21"/>
      <c r="D21"/>
      <c r="E21" s="10"/>
      <c r="F21" s="10"/>
    </row>
    <row r="22" spans="2:6" x14ac:dyDescent="0.25">
      <c r="B22"/>
      <c r="C22"/>
      <c r="D22"/>
      <c r="E22" s="10"/>
      <c r="F22" s="10"/>
    </row>
    <row r="23" spans="2:6" x14ac:dyDescent="0.25">
      <c r="B23"/>
      <c r="C23"/>
      <c r="D23"/>
      <c r="E23" s="10"/>
      <c r="F23" s="10"/>
    </row>
    <row r="24" spans="2:6" x14ac:dyDescent="0.25">
      <c r="B24"/>
      <c r="C24"/>
      <c r="D24"/>
      <c r="E24" s="10"/>
      <c r="F24" s="10"/>
    </row>
    <row r="25" spans="2:6" x14ac:dyDescent="0.25">
      <c r="B25"/>
      <c r="C25"/>
      <c r="D25"/>
      <c r="E25" s="10"/>
      <c r="F25" s="10"/>
    </row>
    <row r="26" spans="2:6" x14ac:dyDescent="0.25">
      <c r="B26"/>
      <c r="C26"/>
      <c r="D26"/>
      <c r="E26" s="10"/>
      <c r="F26" s="10"/>
    </row>
    <row r="27" spans="2:6" x14ac:dyDescent="0.25">
      <c r="B27"/>
      <c r="C27"/>
      <c r="D27"/>
      <c r="E27" s="10"/>
      <c r="F27" s="10"/>
    </row>
    <row r="28" spans="2:6" x14ac:dyDescent="0.25">
      <c r="B28"/>
      <c r="C28"/>
      <c r="D28"/>
      <c r="E28" s="10"/>
      <c r="F28" s="10"/>
    </row>
    <row r="29" spans="2:6" x14ac:dyDescent="0.25">
      <c r="B29"/>
      <c r="C29"/>
      <c r="D29"/>
      <c r="E29" s="10"/>
      <c r="F29" s="10"/>
    </row>
    <row r="30" spans="2:6" x14ac:dyDescent="0.25">
      <c r="B30"/>
      <c r="C30"/>
      <c r="D30"/>
      <c r="E30" s="10"/>
      <c r="F30" s="10"/>
    </row>
    <row r="31" spans="2:6" ht="15" customHeight="1" x14ac:dyDescent="0.25">
      <c r="B31" s="10"/>
      <c r="C31" s="10"/>
      <c r="D31" s="10"/>
      <c r="E31" s="10"/>
      <c r="F31" s="10"/>
    </row>
    <row r="32" spans="2:6" ht="15" customHeight="1" x14ac:dyDescent="0.25">
      <c r="B32" s="10"/>
      <c r="C32" s="10"/>
      <c r="D32" s="10"/>
      <c r="E32" s="10"/>
      <c r="F32" s="10"/>
    </row>
    <row r="33" spans="2:6" ht="15" customHeight="1" x14ac:dyDescent="0.25">
      <c r="B33" s="10"/>
      <c r="C33" s="10"/>
      <c r="D33" s="10"/>
      <c r="E33" s="10"/>
      <c r="F33" s="10"/>
    </row>
    <row r="34" spans="2:6" ht="15" customHeight="1" x14ac:dyDescent="0.25">
      <c r="B34" s="10"/>
      <c r="C34" s="10"/>
      <c r="D34" s="10"/>
      <c r="E34" s="10"/>
      <c r="F34" s="10"/>
    </row>
    <row r="35" spans="2:6" ht="15" customHeight="1" x14ac:dyDescent="0.25">
      <c r="B35" s="10"/>
      <c r="C35" s="10"/>
      <c r="D35" s="10"/>
      <c r="E35" s="10"/>
      <c r="F35" s="10"/>
    </row>
    <row r="36" spans="2:6" ht="15" customHeight="1" x14ac:dyDescent="0.25">
      <c r="B36" s="10"/>
      <c r="C36" s="10"/>
    </row>
    <row r="37" spans="2:6" ht="15" customHeight="1" x14ac:dyDescent="0.25">
      <c r="B37" s="10"/>
      <c r="C37" s="10"/>
    </row>
    <row r="38" spans="2:6" ht="15" customHeight="1" x14ac:dyDescent="0.25">
      <c r="B38" s="10"/>
      <c r="C38" s="10"/>
    </row>
    <row r="39" spans="2:6" x14ac:dyDescent="0.25">
      <c r="B39" s="10"/>
      <c r="C39" s="10"/>
    </row>
    <row r="40" spans="2:6" x14ac:dyDescent="0.25">
      <c r="B40" s="10"/>
      <c r="C40" s="10"/>
    </row>
    <row r="41" spans="2:6" x14ac:dyDescent="0.25">
      <c r="B41" s="10"/>
      <c r="C41" s="10"/>
    </row>
    <row r="42" spans="2:6" x14ac:dyDescent="0.25">
      <c r="B42" s="10"/>
      <c r="C42" s="10"/>
    </row>
    <row r="43" spans="2:6" x14ac:dyDescent="0.25">
      <c r="B43" s="10"/>
      <c r="C43" s="10"/>
    </row>
    <row r="44" spans="2:6" x14ac:dyDescent="0.25">
      <c r="B44" s="10"/>
      <c r="C44" s="10"/>
    </row>
    <row r="45" spans="2:6" x14ac:dyDescent="0.25">
      <c r="B45" s="10"/>
      <c r="C45" s="10"/>
    </row>
    <row r="46" spans="2:6" x14ac:dyDescent="0.25">
      <c r="B46" s="10"/>
      <c r="C46" s="10"/>
    </row>
    <row r="47" spans="2:6" x14ac:dyDescent="0.25">
      <c r="B47" s="10"/>
      <c r="C47" s="10"/>
    </row>
    <row r="48" spans="2:6" x14ac:dyDescent="0.25">
      <c r="B48" s="10"/>
      <c r="C48" s="10"/>
    </row>
    <row r="49" spans="2:3" x14ac:dyDescent="0.25">
      <c r="B49" s="10"/>
      <c r="C49" s="10"/>
    </row>
    <row r="50" spans="2:3" x14ac:dyDescent="0.25">
      <c r="B50" s="10"/>
      <c r="C50" s="10"/>
    </row>
    <row r="51" spans="2:3" x14ac:dyDescent="0.25">
      <c r="B51" s="10"/>
      <c r="C51" s="10"/>
    </row>
    <row r="52" spans="2:3" x14ac:dyDescent="0.25">
      <c r="B52" s="10"/>
      <c r="C52" s="10"/>
    </row>
    <row r="53" spans="2:3" x14ac:dyDescent="0.25">
      <c r="B53" s="10"/>
      <c r="C53" s="10"/>
    </row>
    <row r="54" spans="2:3" x14ac:dyDescent="0.25">
      <c r="B54" s="10"/>
      <c r="C54" s="10"/>
    </row>
    <row r="55" spans="2:3" x14ac:dyDescent="0.25">
      <c r="B55" s="10"/>
      <c r="C55" s="10"/>
    </row>
    <row r="56" spans="2:3" x14ac:dyDescent="0.25">
      <c r="B56" s="10"/>
      <c r="C56" s="10"/>
    </row>
    <row r="57" spans="2:3" x14ac:dyDescent="0.25">
      <c r="B57" s="10"/>
      <c r="C57" s="10"/>
    </row>
    <row r="58" spans="2:3" x14ac:dyDescent="0.25">
      <c r="B58" s="10"/>
      <c r="C58" s="10"/>
    </row>
    <row r="59" spans="2:3" x14ac:dyDescent="0.25">
      <c r="B59" s="10"/>
      <c r="C59" s="10"/>
    </row>
    <row r="60" spans="2:3" x14ac:dyDescent="0.25">
      <c r="B60" s="10"/>
      <c r="C60" s="10"/>
    </row>
    <row r="61" spans="2:3" x14ac:dyDescent="0.25">
      <c r="B61" s="10"/>
      <c r="C61" s="10"/>
    </row>
    <row r="62" spans="2:3" x14ac:dyDescent="0.25">
      <c r="B62" s="10"/>
      <c r="C62" s="10"/>
    </row>
    <row r="63" spans="2:3" x14ac:dyDescent="0.25">
      <c r="B63" s="10"/>
      <c r="C63" s="10"/>
    </row>
    <row r="64" spans="2:3" x14ac:dyDescent="0.25">
      <c r="B64" s="10"/>
      <c r="C64" s="10"/>
    </row>
    <row r="65" spans="2:3" x14ac:dyDescent="0.25">
      <c r="B65" s="10"/>
      <c r="C65" s="10"/>
    </row>
    <row r="66" spans="2:3" x14ac:dyDescent="0.25">
      <c r="B66" s="10"/>
      <c r="C66" s="10"/>
    </row>
    <row r="67" spans="2:3" x14ac:dyDescent="0.25">
      <c r="B67" s="10"/>
      <c r="C67" s="10"/>
    </row>
    <row r="68" spans="2:3" x14ac:dyDescent="0.25">
      <c r="B68" s="10"/>
      <c r="C68" s="10"/>
    </row>
    <row r="69" spans="2:3" x14ac:dyDescent="0.25">
      <c r="B69" s="10"/>
      <c r="C69" s="10"/>
    </row>
    <row r="70" spans="2:3" x14ac:dyDescent="0.25">
      <c r="B70" s="10"/>
      <c r="C70" s="10"/>
    </row>
    <row r="71" spans="2:3" x14ac:dyDescent="0.25">
      <c r="B71" s="10"/>
      <c r="C71" s="10"/>
    </row>
    <row r="72" spans="2:3" x14ac:dyDescent="0.25">
      <c r="B72" s="10"/>
      <c r="C72" s="10"/>
    </row>
    <row r="73" spans="2:3" x14ac:dyDescent="0.25">
      <c r="B73" s="10"/>
      <c r="C73" s="10"/>
    </row>
    <row r="74" spans="2:3" x14ac:dyDescent="0.25">
      <c r="B74" s="10"/>
      <c r="C74" s="10"/>
    </row>
    <row r="75" spans="2:3" x14ac:dyDescent="0.25">
      <c r="B75" s="10"/>
      <c r="C75" s="10"/>
    </row>
    <row r="76" spans="2:3" x14ac:dyDescent="0.25">
      <c r="B76" s="10"/>
      <c r="C76" s="10"/>
    </row>
    <row r="77" spans="2:3" x14ac:dyDescent="0.25">
      <c r="B77" s="10"/>
      <c r="C77" s="10"/>
    </row>
    <row r="78" spans="2:3" x14ac:dyDescent="0.25">
      <c r="B78" s="10"/>
      <c r="C78" s="10"/>
    </row>
    <row r="79" spans="2:3" x14ac:dyDescent="0.25">
      <c r="B79" s="10"/>
      <c r="C79" s="10"/>
    </row>
    <row r="80" spans="2:3" x14ac:dyDescent="0.25">
      <c r="B80" s="10"/>
      <c r="C80" s="10"/>
    </row>
    <row r="81" spans="2:3" x14ac:dyDescent="0.25">
      <c r="B81" s="10"/>
      <c r="C81" s="10"/>
    </row>
    <row r="82" spans="2:3" x14ac:dyDescent="0.25">
      <c r="B82" s="10"/>
      <c r="C82" s="10"/>
    </row>
    <row r="83" spans="2:3" x14ac:dyDescent="0.25">
      <c r="B83" s="10"/>
      <c r="C83" s="10"/>
    </row>
    <row r="84" spans="2:3" x14ac:dyDescent="0.25">
      <c r="B84" s="10"/>
      <c r="C84" s="10"/>
    </row>
    <row r="85" spans="2:3" x14ac:dyDescent="0.25">
      <c r="B85" s="10"/>
      <c r="C85" s="10"/>
    </row>
    <row r="86" spans="2:3" x14ac:dyDescent="0.25">
      <c r="B86" s="10"/>
      <c r="C86" s="10"/>
    </row>
    <row r="87" spans="2:3" x14ac:dyDescent="0.25">
      <c r="B87" s="10"/>
      <c r="C87" s="10"/>
    </row>
    <row r="88" spans="2:3" x14ac:dyDescent="0.25">
      <c r="B88" s="10"/>
      <c r="C88" s="10"/>
    </row>
    <row r="89" spans="2:3" x14ac:dyDescent="0.25">
      <c r="B89" s="10"/>
      <c r="C89" s="10"/>
    </row>
    <row r="90" spans="2:3" x14ac:dyDescent="0.25">
      <c r="B90" s="10"/>
      <c r="C90" s="10"/>
    </row>
    <row r="91" spans="2:3" x14ac:dyDescent="0.25">
      <c r="B91" s="10"/>
      <c r="C91" s="10"/>
    </row>
    <row r="92" spans="2:3" x14ac:dyDescent="0.25">
      <c r="B92" s="10"/>
      <c r="C92" s="10"/>
    </row>
  </sheetData>
  <phoneticPr fontId="1" type="noConversion"/>
  <dataValidations count="1">
    <dataValidation type="list" allowBlank="1" showInputMessage="1" showErrorMessage="1" sqref="H9">
      <formula1>"530,123,400"</formula1>
    </dataValidation>
  </dataValidations>
  <pageMargins left="0.7" right="0.7" top="0.75" bottom="0.75" header="0.3" footer="0.3"/>
  <pageSetup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earnMore">
    <tabColor theme="9"/>
    <pageSetUpPr fitToPage="1"/>
  </sheetPr>
  <dimension ref="A1:B13"/>
  <sheetViews>
    <sheetView showGridLines="0" showRowColHeaders="0" zoomScaleNormal="100" workbookViewId="0"/>
  </sheetViews>
  <sheetFormatPr defaultColWidth="8.88671875" defaultRowHeight="14.65" customHeight="1" x14ac:dyDescent="0.25"/>
  <cols>
    <col min="1" max="1" width="8.88671875" style="6"/>
    <col min="2" max="2" width="95.21875" style="2" customWidth="1"/>
    <col min="3" max="16384" width="8.88671875" style="2"/>
  </cols>
  <sheetData>
    <row r="1" spans="1:2" ht="14.65" customHeight="1" x14ac:dyDescent="0.25">
      <c r="A1" s="6" t="s">
        <v>123</v>
      </c>
    </row>
    <row r="2" spans="1:2" s="38" customFormat="1" ht="14.65" customHeight="1" x14ac:dyDescent="0.25">
      <c r="A2" s="6" t="s">
        <v>124</v>
      </c>
      <c r="B2" s="2"/>
    </row>
    <row r="3" spans="1:2" s="38" customFormat="1" ht="14.65" customHeight="1" x14ac:dyDescent="0.25">
      <c r="A3" s="8" t="s">
        <v>125</v>
      </c>
      <c r="B3" s="2"/>
    </row>
    <row r="4" spans="1:2" s="39" customFormat="1" ht="14.65" customHeight="1" x14ac:dyDescent="0.5">
      <c r="A4" s="8" t="s">
        <v>126</v>
      </c>
      <c r="B4" s="2"/>
    </row>
    <row r="5" spans="1:2" s="40" customFormat="1" ht="14.65" customHeight="1" x14ac:dyDescent="0.25">
      <c r="A5" s="8" t="s">
        <v>127</v>
      </c>
      <c r="B5" s="2"/>
    </row>
    <row r="6" spans="1:2" s="40" customFormat="1" ht="14.65" customHeight="1" x14ac:dyDescent="0.25">
      <c r="A6" s="8" t="s">
        <v>128</v>
      </c>
      <c r="B6" s="2"/>
    </row>
    <row r="8" spans="1:2" ht="14.65" customHeight="1" x14ac:dyDescent="0.25">
      <c r="A8" s="6" t="s">
        <v>129</v>
      </c>
    </row>
    <row r="13" spans="1:2" ht="14.65" customHeight="1" x14ac:dyDescent="0.25">
      <c r="B13" s="7"/>
    </row>
  </sheetData>
  <phoneticPr fontId="1" type="noConversion"/>
  <hyperlinks>
    <hyperlink ref="A3" r:id="rId1" display="https://go.microsoft.com/fwlink/?linkid=874825"/>
    <hyperlink ref="A4" r:id="rId2" display="https://go.microsoft.com/fwlink/?linkid=874826"/>
    <hyperlink ref="A5" r:id="rId3" display="https://go.microsoft.com/fwlink/?linkid=874827"/>
    <hyperlink ref="A6" r:id="rId4" display="https://go.microsoft.com/fwlink/?linkid=874828"/>
  </hyperlinks>
  <printOptions horizontalCentered="1"/>
  <pageMargins left="0.7" right="0.7" top="0.75" bottom="0.75" header="0.3" footer="0.3"/>
  <pageSetup scale="61" fitToHeight="0" orientation="portrait" r:id="rId5"/>
  <headerFooter differentFirst="1">
    <oddFooter>Page &amp;P of &amp;N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108"/>
  <sheetViews>
    <sheetView showGridLines="0" workbookViewId="0"/>
  </sheetViews>
  <sheetFormatPr defaultColWidth="9.21875" defaultRowHeight="15.75" x14ac:dyDescent="0.25"/>
  <cols>
    <col min="1" max="1" width="9.21875" style="6"/>
    <col min="2" max="2" width="11.109375" style="7" customWidth="1"/>
    <col min="3" max="4" width="9.21875" style="7"/>
    <col min="5" max="5" width="11.109375" style="7" customWidth="1"/>
    <col min="6" max="6" width="8.33203125" style="7" bestFit="1" customWidth="1"/>
    <col min="7" max="7" width="10.33203125" style="7" bestFit="1" customWidth="1"/>
    <col min="8" max="8" width="14.88671875" style="7" customWidth="1"/>
    <col min="9" max="9" width="14.44140625" style="7" customWidth="1"/>
    <col min="10" max="10" width="8.88671875" style="7" customWidth="1"/>
    <col min="11" max="16384" width="9.21875" style="7"/>
  </cols>
  <sheetData>
    <row r="1" spans="1:13" x14ac:dyDescent="0.25">
      <c r="A1" s="6" t="s">
        <v>22</v>
      </c>
    </row>
    <row r="2" spans="1:13" x14ac:dyDescent="0.25">
      <c r="A2" s="6" t="s">
        <v>23</v>
      </c>
    </row>
    <row r="3" spans="1:13" x14ac:dyDescent="0.25">
      <c r="A3" s="6" t="s">
        <v>140</v>
      </c>
    </row>
    <row r="4" spans="1:13" x14ac:dyDescent="0.25">
      <c r="A4" s="8" t="s">
        <v>6</v>
      </c>
    </row>
    <row r="5" spans="1:13" ht="14.25" customHeight="1" x14ac:dyDescent="0.25">
      <c r="A5" s="9"/>
    </row>
    <row r="6" spans="1:13" ht="14.25" customHeight="1" x14ac:dyDescent="0.25"/>
    <row r="9" spans="1:13" x14ac:dyDescent="0.25">
      <c r="L9" s="10"/>
      <c r="M9" s="11"/>
    </row>
    <row r="10" spans="1:13" x14ac:dyDescent="0.25">
      <c r="K10" s="11"/>
    </row>
    <row r="11" spans="1:13" x14ac:dyDescent="0.25">
      <c r="F11" s="43" t="s">
        <v>10</v>
      </c>
      <c r="G11" t="s">
        <v>135</v>
      </c>
      <c r="H11"/>
      <c r="L11" s="11"/>
    </row>
    <row r="12" spans="1:13" x14ac:dyDescent="0.25">
      <c r="F12" t="s">
        <v>11</v>
      </c>
      <c r="G12" s="45">
        <v>220</v>
      </c>
      <c r="H12"/>
    </row>
    <row r="13" spans="1:13" x14ac:dyDescent="0.25">
      <c r="F13" t="s">
        <v>13</v>
      </c>
      <c r="G13" s="45">
        <v>270</v>
      </c>
      <c r="H13"/>
    </row>
    <row r="14" spans="1:13" x14ac:dyDescent="0.25">
      <c r="F14" t="s">
        <v>12</v>
      </c>
      <c r="G14" s="45">
        <v>810</v>
      </c>
      <c r="H14"/>
    </row>
    <row r="15" spans="1:13" x14ac:dyDescent="0.25">
      <c r="F15" t="s">
        <v>21</v>
      </c>
      <c r="G15" s="45">
        <v>1300</v>
      </c>
      <c r="H15"/>
    </row>
    <row r="16" spans="1:13" x14ac:dyDescent="0.25">
      <c r="F16"/>
      <c r="G16"/>
      <c r="H16"/>
    </row>
    <row r="17" spans="6:8" x14ac:dyDescent="0.25">
      <c r="F17"/>
      <c r="G17"/>
      <c r="H17"/>
    </row>
    <row r="18" spans="6:8" x14ac:dyDescent="0.25">
      <c r="F18"/>
      <c r="G18"/>
      <c r="H18"/>
    </row>
    <row r="19" spans="6:8" x14ac:dyDescent="0.25">
      <c r="F19"/>
      <c r="G19"/>
      <c r="H19"/>
    </row>
    <row r="20" spans="6:8" x14ac:dyDescent="0.25">
      <c r="F20"/>
      <c r="G20"/>
      <c r="H20"/>
    </row>
    <row r="21" spans="6:8" x14ac:dyDescent="0.25">
      <c r="F21"/>
      <c r="G21"/>
      <c r="H21"/>
    </row>
    <row r="22" spans="6:8" x14ac:dyDescent="0.25">
      <c r="F22"/>
      <c r="G22"/>
      <c r="H22"/>
    </row>
    <row r="23" spans="6:8" x14ac:dyDescent="0.25">
      <c r="F23"/>
      <c r="G23"/>
      <c r="H23"/>
    </row>
    <row r="24" spans="6:8" x14ac:dyDescent="0.25">
      <c r="F24"/>
      <c r="G24"/>
      <c r="H24"/>
    </row>
    <row r="25" spans="6:8" x14ac:dyDescent="0.25">
      <c r="F25"/>
      <c r="G25"/>
      <c r="H25"/>
    </row>
    <row r="26" spans="6:8" x14ac:dyDescent="0.25">
      <c r="F26"/>
      <c r="G26"/>
      <c r="H26"/>
    </row>
    <row r="27" spans="6:8" x14ac:dyDescent="0.25">
      <c r="F27"/>
      <c r="G27"/>
      <c r="H27"/>
    </row>
    <row r="28" spans="6:8" x14ac:dyDescent="0.25">
      <c r="F28"/>
      <c r="G28"/>
      <c r="H28"/>
    </row>
    <row r="100" spans="2:5" x14ac:dyDescent="0.25">
      <c r="B100" s="12" t="s">
        <v>9</v>
      </c>
      <c r="C100" s="12" t="s">
        <v>10</v>
      </c>
      <c r="D100" s="12" t="s">
        <v>14</v>
      </c>
      <c r="E100" s="12" t="s">
        <v>20</v>
      </c>
    </row>
    <row r="101" spans="2:5" x14ac:dyDescent="0.25">
      <c r="B101" s="46">
        <v>42736</v>
      </c>
      <c r="C101" s="63" t="s">
        <v>11</v>
      </c>
      <c r="D101" s="63" t="s">
        <v>15</v>
      </c>
      <c r="E101" s="42">
        <v>95</v>
      </c>
    </row>
    <row r="102" spans="2:5" x14ac:dyDescent="0.25">
      <c r="B102" s="46">
        <v>42750</v>
      </c>
      <c r="C102" s="63" t="s">
        <v>12</v>
      </c>
      <c r="D102" s="63" t="s">
        <v>16</v>
      </c>
      <c r="E102" s="42">
        <v>325</v>
      </c>
    </row>
    <row r="103" spans="2:5" x14ac:dyDescent="0.25">
      <c r="B103" s="46">
        <v>42752</v>
      </c>
      <c r="C103" s="63" t="s">
        <v>12</v>
      </c>
      <c r="D103" s="63" t="s">
        <v>17</v>
      </c>
      <c r="E103" s="42">
        <v>250</v>
      </c>
    </row>
    <row r="104" spans="2:5" x14ac:dyDescent="0.25">
      <c r="B104" s="46">
        <v>42756</v>
      </c>
      <c r="C104" s="63" t="s">
        <v>11</v>
      </c>
      <c r="D104" s="63" t="s">
        <v>16</v>
      </c>
      <c r="E104" s="42">
        <v>125</v>
      </c>
    </row>
    <row r="105" spans="2:5" x14ac:dyDescent="0.25">
      <c r="B105" s="46">
        <v>42768</v>
      </c>
      <c r="C105" s="63" t="s">
        <v>12</v>
      </c>
      <c r="D105" s="63" t="s">
        <v>16</v>
      </c>
      <c r="E105" s="42">
        <v>235</v>
      </c>
    </row>
    <row r="106" spans="2:5" x14ac:dyDescent="0.25">
      <c r="B106" s="46">
        <v>42786</v>
      </c>
      <c r="C106" s="63" t="s">
        <v>13</v>
      </c>
      <c r="D106" s="63" t="s">
        <v>18</v>
      </c>
      <c r="E106" s="42">
        <v>20</v>
      </c>
    </row>
    <row r="107" spans="2:5" x14ac:dyDescent="0.25">
      <c r="B107" s="46">
        <v>42791</v>
      </c>
      <c r="C107" s="63" t="s">
        <v>13</v>
      </c>
      <c r="D107" s="63" t="s">
        <v>17</v>
      </c>
      <c r="E107" s="42">
        <v>125</v>
      </c>
    </row>
    <row r="108" spans="2:5" x14ac:dyDescent="0.25">
      <c r="B108" s="46">
        <v>42791</v>
      </c>
      <c r="C108" s="63" t="s">
        <v>13</v>
      </c>
      <c r="D108" s="63" t="s">
        <v>19</v>
      </c>
      <c r="E108" s="42">
        <v>125</v>
      </c>
    </row>
  </sheetData>
  <phoneticPr fontId="1" type="noConversion"/>
  <pageMargins left="0.7" right="0.7" top="0.75" bottom="0.75" header="0.3" footer="0.3"/>
  <pageSetup orientation="portrait" r:id="rId2"/>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H108"/>
  <sheetViews>
    <sheetView showGridLines="0" workbookViewId="0"/>
  </sheetViews>
  <sheetFormatPr defaultColWidth="9.21875" defaultRowHeight="15.75" x14ac:dyDescent="0.25"/>
  <cols>
    <col min="1" max="1" width="9.21875" style="6"/>
    <col min="2" max="2" width="11.109375" style="7" customWidth="1"/>
    <col min="3" max="4" width="9.21875" style="7"/>
    <col min="5" max="5" width="11.109375" style="7" customWidth="1"/>
    <col min="6" max="6" width="9.109375" style="7" bestFit="1" customWidth="1"/>
    <col min="7" max="7" width="10.33203125" style="7" bestFit="1" customWidth="1"/>
    <col min="8" max="8" width="14.88671875" style="7" customWidth="1"/>
    <col min="9" max="9" width="14.44140625" style="7" customWidth="1"/>
    <col min="10" max="10" width="8.88671875" style="7" customWidth="1"/>
    <col min="11" max="16384" width="9.21875" style="7"/>
  </cols>
  <sheetData>
    <row r="1" spans="1:8" x14ac:dyDescent="0.25">
      <c r="A1" s="6" t="s">
        <v>24</v>
      </c>
    </row>
    <row r="2" spans="1:8" x14ac:dyDescent="0.25">
      <c r="A2" s="6" t="s">
        <v>25</v>
      </c>
    </row>
    <row r="3" spans="1:8" x14ac:dyDescent="0.25">
      <c r="A3" s="6" t="s">
        <v>141</v>
      </c>
    </row>
    <row r="4" spans="1:8" x14ac:dyDescent="0.25">
      <c r="A4" s="8" t="s">
        <v>6</v>
      </c>
    </row>
    <row r="5" spans="1:8" ht="14.25" customHeight="1" x14ac:dyDescent="0.25">
      <c r="A5" s="9"/>
    </row>
    <row r="6" spans="1:8" ht="14.25" customHeight="1" x14ac:dyDescent="0.25"/>
    <row r="11" spans="1:8" x14ac:dyDescent="0.25">
      <c r="F11" s="43" t="s">
        <v>10</v>
      </c>
      <c r="G11" t="s">
        <v>135</v>
      </c>
      <c r="H11"/>
    </row>
    <row r="12" spans="1:8" x14ac:dyDescent="0.25">
      <c r="F12" t="s">
        <v>11</v>
      </c>
      <c r="G12" s="45">
        <v>220</v>
      </c>
      <c r="H12"/>
    </row>
    <row r="13" spans="1:8" x14ac:dyDescent="0.25">
      <c r="F13" t="s">
        <v>13</v>
      </c>
      <c r="G13" s="45">
        <v>270</v>
      </c>
      <c r="H13"/>
    </row>
    <row r="14" spans="1:8" x14ac:dyDescent="0.25">
      <c r="F14" t="s">
        <v>12</v>
      </c>
      <c r="G14" s="45">
        <v>810</v>
      </c>
      <c r="H14"/>
    </row>
    <row r="15" spans="1:8" x14ac:dyDescent="0.25">
      <c r="F15" t="s">
        <v>21</v>
      </c>
      <c r="G15" s="45">
        <v>1300</v>
      </c>
      <c r="H15"/>
    </row>
    <row r="16" spans="1:8" x14ac:dyDescent="0.25">
      <c r="F16"/>
      <c r="G16"/>
      <c r="H16"/>
    </row>
    <row r="17" spans="6:8" x14ac:dyDescent="0.25">
      <c r="F17"/>
      <c r="G17"/>
      <c r="H17"/>
    </row>
    <row r="18" spans="6:8" x14ac:dyDescent="0.25">
      <c r="F18"/>
      <c r="G18"/>
      <c r="H18"/>
    </row>
    <row r="19" spans="6:8" x14ac:dyDescent="0.25">
      <c r="F19"/>
      <c r="G19"/>
      <c r="H19"/>
    </row>
    <row r="20" spans="6:8" x14ac:dyDescent="0.25">
      <c r="F20"/>
      <c r="G20"/>
      <c r="H20"/>
    </row>
    <row r="21" spans="6:8" x14ac:dyDescent="0.25">
      <c r="F21"/>
      <c r="G21"/>
      <c r="H21"/>
    </row>
    <row r="22" spans="6:8" x14ac:dyDescent="0.25">
      <c r="F22"/>
      <c r="G22"/>
      <c r="H22"/>
    </row>
    <row r="23" spans="6:8" x14ac:dyDescent="0.25">
      <c r="F23"/>
      <c r="G23"/>
      <c r="H23"/>
    </row>
    <row r="24" spans="6:8" x14ac:dyDescent="0.25">
      <c r="F24"/>
      <c r="G24"/>
      <c r="H24"/>
    </row>
    <row r="25" spans="6:8" x14ac:dyDescent="0.25">
      <c r="F25"/>
      <c r="G25"/>
      <c r="H25"/>
    </row>
    <row r="26" spans="6:8" x14ac:dyDescent="0.25">
      <c r="F26"/>
      <c r="G26"/>
      <c r="H26"/>
    </row>
    <row r="27" spans="6:8" x14ac:dyDescent="0.25">
      <c r="F27"/>
      <c r="G27"/>
      <c r="H27"/>
    </row>
    <row r="28" spans="6:8" x14ac:dyDescent="0.25">
      <c r="F28"/>
      <c r="G28"/>
      <c r="H28"/>
    </row>
    <row r="100" spans="2:5" x14ac:dyDescent="0.25">
      <c r="B100" s="12" t="s">
        <v>9</v>
      </c>
      <c r="C100" s="12" t="s">
        <v>10</v>
      </c>
      <c r="D100" s="12" t="s">
        <v>14</v>
      </c>
      <c r="E100" s="12" t="s">
        <v>20</v>
      </c>
    </row>
    <row r="101" spans="2:5" x14ac:dyDescent="0.25">
      <c r="B101" s="46">
        <v>42736</v>
      </c>
      <c r="C101" s="63" t="s">
        <v>11</v>
      </c>
      <c r="D101" s="63" t="s">
        <v>15</v>
      </c>
      <c r="E101" s="42">
        <v>95</v>
      </c>
    </row>
    <row r="102" spans="2:5" x14ac:dyDescent="0.25">
      <c r="B102" s="46">
        <v>42750</v>
      </c>
      <c r="C102" s="63" t="s">
        <v>12</v>
      </c>
      <c r="D102" s="63" t="s">
        <v>16</v>
      </c>
      <c r="E102" s="42">
        <v>325</v>
      </c>
    </row>
    <row r="103" spans="2:5" x14ac:dyDescent="0.25">
      <c r="B103" s="46">
        <v>42752</v>
      </c>
      <c r="C103" s="63" t="s">
        <v>12</v>
      </c>
      <c r="D103" s="63" t="s">
        <v>17</v>
      </c>
      <c r="E103" s="42">
        <v>250</v>
      </c>
    </row>
    <row r="104" spans="2:5" x14ac:dyDescent="0.25">
      <c r="B104" s="46">
        <v>42756</v>
      </c>
      <c r="C104" s="63" t="s">
        <v>11</v>
      </c>
      <c r="D104" s="63" t="s">
        <v>16</v>
      </c>
      <c r="E104" s="42">
        <v>125</v>
      </c>
    </row>
    <row r="105" spans="2:5" x14ac:dyDescent="0.25">
      <c r="B105" s="46">
        <v>42768</v>
      </c>
      <c r="C105" s="63" t="s">
        <v>12</v>
      </c>
      <c r="D105" s="63" t="s">
        <v>16</v>
      </c>
      <c r="E105" s="42">
        <v>235</v>
      </c>
    </row>
    <row r="106" spans="2:5" x14ac:dyDescent="0.25">
      <c r="B106" s="46">
        <v>42786</v>
      </c>
      <c r="C106" s="63" t="s">
        <v>13</v>
      </c>
      <c r="D106" s="63" t="s">
        <v>18</v>
      </c>
      <c r="E106" s="42">
        <v>20</v>
      </c>
    </row>
    <row r="107" spans="2:5" x14ac:dyDescent="0.25">
      <c r="B107" s="46">
        <v>42791</v>
      </c>
      <c r="C107" s="63" t="s">
        <v>13</v>
      </c>
      <c r="D107" s="63" t="s">
        <v>17</v>
      </c>
      <c r="E107" s="42">
        <v>125</v>
      </c>
    </row>
    <row r="108" spans="2:5" x14ac:dyDescent="0.25">
      <c r="B108" s="46">
        <v>42791</v>
      </c>
      <c r="C108" s="63" t="s">
        <v>13</v>
      </c>
      <c r="D108" s="63" t="s">
        <v>19</v>
      </c>
      <c r="E108" s="42">
        <v>125</v>
      </c>
    </row>
  </sheetData>
  <phoneticPr fontId="1" type="noConversion"/>
  <pageMargins left="0.7" right="0.7" top="0.75" bottom="0.75" header="0.3" footer="0.3"/>
  <pageSetup orientation="portrait"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108"/>
  <sheetViews>
    <sheetView showGridLines="0" workbookViewId="0"/>
  </sheetViews>
  <sheetFormatPr defaultColWidth="9.21875" defaultRowHeight="15.75" x14ac:dyDescent="0.25"/>
  <cols>
    <col min="1" max="1" width="9.21875" style="6"/>
    <col min="2" max="2" width="10.109375" style="7" customWidth="1"/>
    <col min="3" max="3" width="10.33203125" style="7" bestFit="1" customWidth="1"/>
    <col min="4" max="4" width="10.21875" style="7" customWidth="1"/>
    <col min="5" max="5" width="11" style="7" customWidth="1"/>
    <col min="6" max="6" width="7.109375" style="7" bestFit="1" customWidth="1"/>
    <col min="7" max="7" width="6.77734375" style="7" bestFit="1" customWidth="1"/>
    <col min="8" max="8" width="5.6640625" style="7" bestFit="1" customWidth="1"/>
    <col min="9" max="9" width="8.44140625" style="7" bestFit="1" customWidth="1"/>
    <col min="10" max="10" width="11.33203125" style="7" customWidth="1"/>
    <col min="11" max="16384" width="9.21875" style="7"/>
  </cols>
  <sheetData>
    <row r="1" spans="1:10" x14ac:dyDescent="0.25">
      <c r="A1" s="6" t="s">
        <v>26</v>
      </c>
    </row>
    <row r="2" spans="1:10" x14ac:dyDescent="0.25">
      <c r="A2" s="6" t="s">
        <v>27</v>
      </c>
    </row>
    <row r="3" spans="1:10" x14ac:dyDescent="0.25">
      <c r="A3" s="6" t="s">
        <v>28</v>
      </c>
    </row>
    <row r="4" spans="1:10" x14ac:dyDescent="0.25">
      <c r="A4" s="8" t="s">
        <v>6</v>
      </c>
    </row>
    <row r="5" spans="1:10" x14ac:dyDescent="0.25">
      <c r="A5" s="9"/>
    </row>
    <row r="7" spans="1:10" ht="19.5" x14ac:dyDescent="0.3">
      <c r="C7" s="17"/>
    </row>
    <row r="10" spans="1:10" x14ac:dyDescent="0.25">
      <c r="C10" s="43" t="s">
        <v>135</v>
      </c>
      <c r="D10" s="43" t="s">
        <v>14</v>
      </c>
      <c r="E10"/>
      <c r="F10"/>
      <c r="G10"/>
      <c r="H10"/>
      <c r="I10"/>
      <c r="J10" s="10"/>
    </row>
    <row r="11" spans="1:10" x14ac:dyDescent="0.25">
      <c r="C11" s="43" t="s">
        <v>10</v>
      </c>
      <c r="D11" t="s">
        <v>16</v>
      </c>
      <c r="E11" t="s">
        <v>18</v>
      </c>
      <c r="F11" t="s">
        <v>19</v>
      </c>
      <c r="G11" t="s">
        <v>17</v>
      </c>
      <c r="H11" t="s">
        <v>15</v>
      </c>
      <c r="I11" t="s">
        <v>21</v>
      </c>
      <c r="J11" s="10"/>
    </row>
    <row r="12" spans="1:10" x14ac:dyDescent="0.25">
      <c r="C12" t="s">
        <v>11</v>
      </c>
      <c r="D12" s="45">
        <v>125</v>
      </c>
      <c r="E12" s="45"/>
      <c r="F12" s="45"/>
      <c r="G12" s="45"/>
      <c r="H12" s="45">
        <v>95</v>
      </c>
      <c r="I12" s="45">
        <v>220</v>
      </c>
      <c r="J12" s="10"/>
    </row>
    <row r="13" spans="1:10" x14ac:dyDescent="0.25">
      <c r="C13" t="s">
        <v>13</v>
      </c>
      <c r="D13" s="45"/>
      <c r="E13" s="45">
        <v>20</v>
      </c>
      <c r="F13" s="45">
        <v>125</v>
      </c>
      <c r="G13" s="45">
        <v>125</v>
      </c>
      <c r="H13" s="45"/>
      <c r="I13" s="45">
        <v>270</v>
      </c>
      <c r="J13" s="10"/>
    </row>
    <row r="14" spans="1:10" x14ac:dyDescent="0.25">
      <c r="C14" t="s">
        <v>12</v>
      </c>
      <c r="D14" s="45">
        <v>560</v>
      </c>
      <c r="E14" s="45"/>
      <c r="F14" s="45"/>
      <c r="G14" s="45">
        <v>250</v>
      </c>
      <c r="H14" s="45"/>
      <c r="I14" s="45">
        <v>810</v>
      </c>
      <c r="J14" s="10"/>
    </row>
    <row r="15" spans="1:10" x14ac:dyDescent="0.25">
      <c r="C15" t="s">
        <v>21</v>
      </c>
      <c r="D15" s="45">
        <v>685</v>
      </c>
      <c r="E15" s="45">
        <v>20</v>
      </c>
      <c r="F15" s="45">
        <v>125</v>
      </c>
      <c r="G15" s="45">
        <v>375</v>
      </c>
      <c r="H15" s="45">
        <v>95</v>
      </c>
      <c r="I15" s="45">
        <v>1300</v>
      </c>
      <c r="J15" s="10"/>
    </row>
    <row r="16" spans="1:10"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100" spans="2:10" x14ac:dyDescent="0.25">
      <c r="B100" s="12" t="s">
        <v>9</v>
      </c>
      <c r="C100" s="12" t="s">
        <v>10</v>
      </c>
      <c r="D100" s="12" t="s">
        <v>14</v>
      </c>
      <c r="E100" s="12" t="s">
        <v>20</v>
      </c>
    </row>
    <row r="101" spans="2:10" x14ac:dyDescent="0.25">
      <c r="B101" s="46">
        <v>42736</v>
      </c>
      <c r="C101" s="63" t="s">
        <v>11</v>
      </c>
      <c r="D101" s="63" t="s">
        <v>15</v>
      </c>
      <c r="E101" s="42">
        <v>95</v>
      </c>
    </row>
    <row r="102" spans="2:10" x14ac:dyDescent="0.25">
      <c r="B102" s="46">
        <v>42750</v>
      </c>
      <c r="C102" s="63" t="s">
        <v>12</v>
      </c>
      <c r="D102" s="63" t="s">
        <v>16</v>
      </c>
      <c r="E102" s="42">
        <v>325</v>
      </c>
    </row>
    <row r="103" spans="2:10" x14ac:dyDescent="0.25">
      <c r="B103" s="46">
        <v>42752</v>
      </c>
      <c r="C103" s="63" t="s">
        <v>12</v>
      </c>
      <c r="D103" s="63" t="s">
        <v>17</v>
      </c>
      <c r="E103" s="42">
        <v>250</v>
      </c>
    </row>
    <row r="104" spans="2:10" x14ac:dyDescent="0.25">
      <c r="B104" s="46">
        <v>42756</v>
      </c>
      <c r="C104" s="63" t="s">
        <v>11</v>
      </c>
      <c r="D104" s="63" t="s">
        <v>16</v>
      </c>
      <c r="E104" s="42">
        <v>125</v>
      </c>
    </row>
    <row r="105" spans="2:10" x14ac:dyDescent="0.25">
      <c r="B105" s="46">
        <v>42768</v>
      </c>
      <c r="C105" s="63" t="s">
        <v>12</v>
      </c>
      <c r="D105" s="63" t="s">
        <v>16</v>
      </c>
      <c r="E105" s="42">
        <v>235</v>
      </c>
    </row>
    <row r="106" spans="2:10" x14ac:dyDescent="0.25">
      <c r="B106" s="46">
        <v>42786</v>
      </c>
      <c r="C106" s="63" t="s">
        <v>13</v>
      </c>
      <c r="D106" s="63" t="s">
        <v>18</v>
      </c>
      <c r="E106" s="42">
        <v>20</v>
      </c>
    </row>
    <row r="107" spans="2:10" x14ac:dyDescent="0.25">
      <c r="B107" s="46">
        <v>42791</v>
      </c>
      <c r="C107" s="63" t="s">
        <v>13</v>
      </c>
      <c r="D107" s="63" t="s">
        <v>17</v>
      </c>
      <c r="E107" s="42">
        <v>125</v>
      </c>
      <c r="J107" s="10"/>
    </row>
    <row r="108" spans="2:10" x14ac:dyDescent="0.25">
      <c r="B108" s="46">
        <v>42791</v>
      </c>
      <c r="C108" s="63" t="s">
        <v>13</v>
      </c>
      <c r="D108" s="63" t="s">
        <v>19</v>
      </c>
      <c r="E108" s="42">
        <v>125</v>
      </c>
    </row>
  </sheetData>
  <phoneticPr fontId="1" type="noConversion"/>
  <pageMargins left="0.7" right="0.7" top="0.75" bottom="0.75" header="0.3" footer="0.3"/>
  <pageSetup orientation="portrait" r:id="rId2"/>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108"/>
  <sheetViews>
    <sheetView showGridLines="0" workbookViewId="0"/>
  </sheetViews>
  <sheetFormatPr defaultColWidth="9.21875" defaultRowHeight="15.75" x14ac:dyDescent="0.25"/>
  <cols>
    <col min="1" max="1" width="9.21875" style="6"/>
    <col min="2" max="2" width="11.21875" style="7" customWidth="1"/>
    <col min="3" max="3" width="10.33203125" style="7" bestFit="1" customWidth="1"/>
    <col min="4" max="5" width="9.109375" style="7" customWidth="1"/>
    <col min="6" max="6" width="6.77734375" style="7" bestFit="1" customWidth="1"/>
    <col min="7" max="7" width="5.6640625" style="7" bestFit="1" customWidth="1"/>
    <col min="8" max="8" width="6.77734375" style="7" bestFit="1" customWidth="1"/>
    <col min="9" max="9" width="8.44140625" style="7" bestFit="1" customWidth="1"/>
    <col min="10" max="10" width="11.33203125" style="7" customWidth="1"/>
    <col min="11" max="16384" width="9.21875" style="7"/>
  </cols>
  <sheetData>
    <row r="1" spans="1:10" x14ac:dyDescent="0.25">
      <c r="A1" s="6" t="s">
        <v>136</v>
      </c>
    </row>
    <row r="2" spans="1:10" x14ac:dyDescent="0.25">
      <c r="A2" s="8" t="s">
        <v>6</v>
      </c>
    </row>
    <row r="3" spans="1:10" x14ac:dyDescent="0.25">
      <c r="A3" s="14"/>
    </row>
    <row r="7" spans="1:10" ht="19.5" x14ac:dyDescent="0.3">
      <c r="C7" s="17"/>
    </row>
    <row r="10" spans="1:10" x14ac:dyDescent="0.25">
      <c r="C10" s="43" t="s">
        <v>135</v>
      </c>
      <c r="D10" s="43" t="s">
        <v>14</v>
      </c>
      <c r="E10"/>
      <c r="F10"/>
      <c r="G10"/>
      <c r="H10"/>
      <c r="I10"/>
      <c r="J10" s="10"/>
    </row>
    <row r="11" spans="1:10" x14ac:dyDescent="0.25">
      <c r="C11" s="43" t="s">
        <v>10</v>
      </c>
      <c r="D11" t="s">
        <v>15</v>
      </c>
      <c r="E11" t="s">
        <v>19</v>
      </c>
      <c r="F11" t="s">
        <v>17</v>
      </c>
      <c r="G11" t="s">
        <v>18</v>
      </c>
      <c r="H11" t="s">
        <v>16</v>
      </c>
      <c r="I11" t="s">
        <v>21</v>
      </c>
      <c r="J11" s="10"/>
    </row>
    <row r="12" spans="1:10" x14ac:dyDescent="0.25">
      <c r="C12" t="s">
        <v>11</v>
      </c>
      <c r="D12" s="45">
        <v>95</v>
      </c>
      <c r="E12" s="45"/>
      <c r="F12" s="45"/>
      <c r="G12" s="45"/>
      <c r="H12" s="45">
        <v>125</v>
      </c>
      <c r="I12" s="45">
        <v>220</v>
      </c>
      <c r="J12" s="10"/>
    </row>
    <row r="13" spans="1:10" x14ac:dyDescent="0.25">
      <c r="C13" t="s">
        <v>13</v>
      </c>
      <c r="D13" s="45"/>
      <c r="E13" s="45">
        <v>125</v>
      </c>
      <c r="F13" s="45">
        <v>125</v>
      </c>
      <c r="G13" s="45">
        <v>20</v>
      </c>
      <c r="H13" s="45"/>
      <c r="I13" s="45">
        <v>270</v>
      </c>
      <c r="J13" s="10"/>
    </row>
    <row r="14" spans="1:10" x14ac:dyDescent="0.25">
      <c r="C14" t="s">
        <v>12</v>
      </c>
      <c r="D14" s="45"/>
      <c r="E14" s="45"/>
      <c r="F14" s="45">
        <v>250</v>
      </c>
      <c r="G14" s="45"/>
      <c r="H14" s="45">
        <v>560</v>
      </c>
      <c r="I14" s="45">
        <v>810</v>
      </c>
      <c r="J14" s="10"/>
    </row>
    <row r="15" spans="1:10" x14ac:dyDescent="0.25">
      <c r="C15" t="s">
        <v>21</v>
      </c>
      <c r="D15" s="45">
        <v>95</v>
      </c>
      <c r="E15" s="45">
        <v>125</v>
      </c>
      <c r="F15" s="45">
        <v>375</v>
      </c>
      <c r="G15" s="45">
        <v>20</v>
      </c>
      <c r="H15" s="45">
        <v>685</v>
      </c>
      <c r="I15" s="45">
        <v>1300</v>
      </c>
      <c r="J15" s="10"/>
    </row>
    <row r="16" spans="1:10"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100" spans="2:5" x14ac:dyDescent="0.25">
      <c r="B100" s="7" t="s">
        <v>9</v>
      </c>
      <c r="C100" s="7" t="s">
        <v>10</v>
      </c>
      <c r="D100" s="7" t="s">
        <v>14</v>
      </c>
      <c r="E100" s="7" t="s">
        <v>20</v>
      </c>
    </row>
    <row r="101" spans="2:5" x14ac:dyDescent="0.25">
      <c r="B101" s="46">
        <v>42736</v>
      </c>
      <c r="C101" s="62" t="s">
        <v>11</v>
      </c>
      <c r="D101" s="62" t="s">
        <v>15</v>
      </c>
      <c r="E101" s="48">
        <v>95</v>
      </c>
    </row>
    <row r="102" spans="2:5" x14ac:dyDescent="0.25">
      <c r="B102" s="46">
        <v>42750</v>
      </c>
      <c r="C102" s="62" t="s">
        <v>12</v>
      </c>
      <c r="D102" s="62" t="s">
        <v>16</v>
      </c>
      <c r="E102" s="48">
        <v>325</v>
      </c>
    </row>
    <row r="103" spans="2:5" x14ac:dyDescent="0.25">
      <c r="B103" s="46">
        <v>42752</v>
      </c>
      <c r="C103" s="62" t="s">
        <v>12</v>
      </c>
      <c r="D103" s="62" t="s">
        <v>17</v>
      </c>
      <c r="E103" s="48">
        <v>250</v>
      </c>
    </row>
    <row r="104" spans="2:5" x14ac:dyDescent="0.25">
      <c r="B104" s="46">
        <v>42756</v>
      </c>
      <c r="C104" s="62" t="s">
        <v>11</v>
      </c>
      <c r="D104" s="62" t="s">
        <v>16</v>
      </c>
      <c r="E104" s="48">
        <v>125</v>
      </c>
    </row>
    <row r="105" spans="2:5" x14ac:dyDescent="0.25">
      <c r="B105" s="46">
        <v>42768</v>
      </c>
      <c r="C105" s="62" t="s">
        <v>12</v>
      </c>
      <c r="D105" s="62" t="s">
        <v>16</v>
      </c>
      <c r="E105" s="48">
        <v>235</v>
      </c>
    </row>
    <row r="106" spans="2:5" x14ac:dyDescent="0.25">
      <c r="B106" s="46">
        <v>42786</v>
      </c>
      <c r="C106" s="62" t="s">
        <v>13</v>
      </c>
      <c r="D106" s="62" t="s">
        <v>18</v>
      </c>
      <c r="E106" s="48">
        <v>20</v>
      </c>
    </row>
    <row r="107" spans="2:5" x14ac:dyDescent="0.25">
      <c r="B107" s="46">
        <v>42791</v>
      </c>
      <c r="C107" s="62" t="s">
        <v>13</v>
      </c>
      <c r="D107" s="62" t="s">
        <v>17</v>
      </c>
      <c r="E107" s="48">
        <v>125</v>
      </c>
    </row>
    <row r="108" spans="2:5" x14ac:dyDescent="0.25">
      <c r="B108" s="46">
        <v>42791</v>
      </c>
      <c r="C108" s="62" t="s">
        <v>13</v>
      </c>
      <c r="D108" s="62" t="s">
        <v>19</v>
      </c>
      <c r="E108" s="48">
        <v>125</v>
      </c>
    </row>
  </sheetData>
  <phoneticPr fontId="1" type="noConversion"/>
  <pageMargins left="0.7" right="0.7" top="0.75" bottom="0.75" header="0.3" footer="0.3"/>
  <pageSetup orientation="portrait"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C7"/>
  <sheetViews>
    <sheetView showGridLines="0" workbookViewId="0"/>
  </sheetViews>
  <sheetFormatPr defaultColWidth="9.21875" defaultRowHeight="15.75" x14ac:dyDescent="0.25"/>
  <cols>
    <col min="1" max="1" width="9.21875" style="6"/>
    <col min="2" max="2" width="9.21875" style="7"/>
    <col min="3" max="3" width="14.44140625" style="7" customWidth="1"/>
    <col min="4" max="9" width="7.33203125" style="7" customWidth="1"/>
    <col min="10" max="10" width="10.77734375" style="7" customWidth="1"/>
    <col min="11" max="16384" width="9.21875" style="7"/>
  </cols>
  <sheetData>
    <row r="1" spans="1:3" x14ac:dyDescent="0.25">
      <c r="A1" s="6" t="s">
        <v>29</v>
      </c>
    </row>
    <row r="2" spans="1:3" x14ac:dyDescent="0.25">
      <c r="A2" s="6" t="s">
        <v>30</v>
      </c>
    </row>
    <row r="3" spans="1:3" x14ac:dyDescent="0.25">
      <c r="A3" s="8" t="s">
        <v>6</v>
      </c>
    </row>
    <row r="4" spans="1:3" x14ac:dyDescent="0.25">
      <c r="A4" s="37"/>
    </row>
    <row r="7" spans="1:3" ht="19.5" x14ac:dyDescent="0.3">
      <c r="C7" s="17"/>
    </row>
  </sheetData>
  <phoneticPr fontId="1"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8"/>
  <sheetViews>
    <sheetView showGridLines="0" workbookViewId="0"/>
  </sheetViews>
  <sheetFormatPr defaultColWidth="9.21875" defaultRowHeight="15.75" x14ac:dyDescent="0.25"/>
  <cols>
    <col min="1" max="1" width="9.21875" style="6"/>
    <col min="2" max="2" width="8.33203125" style="7" bestFit="1" customWidth="1"/>
    <col min="3" max="3" width="10.33203125" style="7" bestFit="1" customWidth="1"/>
    <col min="4" max="4" width="7.109375" style="7" bestFit="1" customWidth="1"/>
    <col min="5" max="5" width="6.77734375" style="7" bestFit="1" customWidth="1"/>
    <col min="6" max="6" width="5.6640625" style="7" bestFit="1" customWidth="1"/>
    <col min="7" max="7" width="6.77734375" style="7" bestFit="1" customWidth="1"/>
    <col min="8" max="8" width="8.44140625" style="7" bestFit="1" customWidth="1"/>
    <col min="9" max="9" width="11.21875" style="7" customWidth="1"/>
    <col min="10" max="16384" width="9.21875" style="7"/>
  </cols>
  <sheetData>
    <row r="1" spans="1:9" ht="15" customHeight="1" x14ac:dyDescent="0.25">
      <c r="A1" s="36" t="s">
        <v>145</v>
      </c>
    </row>
    <row r="2" spans="1:9" ht="15" customHeight="1" x14ac:dyDescent="0.25">
      <c r="A2" s="6" t="s">
        <v>31</v>
      </c>
    </row>
    <row r="3" spans="1:9" ht="15" customHeight="1" x14ac:dyDescent="0.25">
      <c r="A3" s="6" t="s">
        <v>32</v>
      </c>
    </row>
    <row r="4" spans="1:9" ht="15" customHeight="1" x14ac:dyDescent="0.25">
      <c r="A4" s="6" t="s">
        <v>33</v>
      </c>
    </row>
    <row r="5" spans="1:9" ht="15" customHeight="1" x14ac:dyDescent="0.25">
      <c r="A5" s="8" t="s">
        <v>6</v>
      </c>
    </row>
    <row r="6" spans="1:9" ht="15" customHeight="1" x14ac:dyDescent="0.25">
      <c r="A6" s="9"/>
    </row>
    <row r="7" spans="1:9" ht="15" customHeight="1" x14ac:dyDescent="0.25">
      <c r="A7" s="36"/>
    </row>
    <row r="8" spans="1:9" ht="15" customHeight="1" x14ac:dyDescent="0.25"/>
    <row r="9" spans="1:9" ht="15" customHeight="1" x14ac:dyDescent="0.25">
      <c r="I9" s="60" t="str">
        <f>IF(AND($B$15="購入者",$H$18=810),"お疲れ様でした。最初の"," ")</f>
        <v xml:space="preserve"> </v>
      </c>
    </row>
    <row r="10" spans="1:9" ht="15" customHeight="1" x14ac:dyDescent="0.25">
      <c r="I10" s="60" t="str">
        <f>IF(AND($B$15="購入者",$H$18=810),"列フィールドが配置されました。"," ")</f>
        <v xml:space="preserve"> </v>
      </c>
    </row>
    <row r="11" spans="1:9" ht="15" customHeight="1" x14ac:dyDescent="0.25">
      <c r="I11" s="60" t="str">
        <f>IF(AND($B$15="購入者",$H$18=810),"[次へ] をクリックして続行してください..."," ")</f>
        <v xml:space="preserve"> </v>
      </c>
    </row>
    <row r="13" spans="1:9" x14ac:dyDescent="0.25">
      <c r="D13"/>
      <c r="E13" s="10"/>
      <c r="F13" s="10"/>
      <c r="G13" s="10"/>
      <c r="H13" s="10"/>
      <c r="I13" s="10"/>
    </row>
    <row r="14" spans="1:9" x14ac:dyDescent="0.25">
      <c r="B14" s="43" t="s">
        <v>10</v>
      </c>
      <c r="C14" t="s">
        <v>135</v>
      </c>
      <c r="D14"/>
      <c r="E14"/>
      <c r="F14"/>
      <c r="G14"/>
      <c r="H14"/>
      <c r="I14" s="10"/>
    </row>
    <row r="15" spans="1:9" x14ac:dyDescent="0.25">
      <c r="B15" t="s">
        <v>11</v>
      </c>
      <c r="C15" s="45">
        <v>220</v>
      </c>
      <c r="D15"/>
      <c r="E15"/>
      <c r="F15"/>
      <c r="G15"/>
      <c r="H15"/>
      <c r="I15" s="10"/>
    </row>
    <row r="16" spans="1:9" x14ac:dyDescent="0.25">
      <c r="B16" t="s">
        <v>13</v>
      </c>
      <c r="C16" s="45">
        <v>270</v>
      </c>
      <c r="D16"/>
      <c r="E16"/>
      <c r="F16"/>
      <c r="G16"/>
      <c r="H16"/>
      <c r="I16" s="10"/>
    </row>
    <row r="17" spans="2:9" x14ac:dyDescent="0.25">
      <c r="B17" t="s">
        <v>12</v>
      </c>
      <c r="C17" s="45">
        <v>810</v>
      </c>
      <c r="D17"/>
      <c r="E17"/>
      <c r="F17"/>
      <c r="G17"/>
      <c r="H17"/>
      <c r="I17" s="10"/>
    </row>
    <row r="18" spans="2:9" x14ac:dyDescent="0.25">
      <c r="B18" t="s">
        <v>21</v>
      </c>
      <c r="C18" s="45">
        <v>1300</v>
      </c>
      <c r="D18"/>
      <c r="E18"/>
      <c r="F18"/>
      <c r="G18"/>
      <c r="H18"/>
      <c r="I18" s="10"/>
    </row>
    <row r="19" spans="2:9" x14ac:dyDescent="0.25">
      <c r="B19"/>
      <c r="C19"/>
      <c r="D19"/>
      <c r="E19"/>
      <c r="F19"/>
      <c r="G19"/>
      <c r="H19"/>
    </row>
    <row r="20" spans="2:9" x14ac:dyDescent="0.25">
      <c r="B20"/>
      <c r="C20"/>
      <c r="D20"/>
    </row>
    <row r="21" spans="2:9" x14ac:dyDescent="0.25">
      <c r="B21"/>
      <c r="C21"/>
      <c r="D21"/>
    </row>
    <row r="22" spans="2:9" x14ac:dyDescent="0.25">
      <c r="B22"/>
      <c r="C22"/>
      <c r="D22"/>
    </row>
    <row r="23" spans="2:9" x14ac:dyDescent="0.25">
      <c r="B23"/>
      <c r="C23"/>
      <c r="D23"/>
    </row>
    <row r="24" spans="2:9" x14ac:dyDescent="0.25">
      <c r="B24"/>
      <c r="C24"/>
      <c r="D24"/>
    </row>
    <row r="25" spans="2:9" x14ac:dyDescent="0.25">
      <c r="B25"/>
      <c r="C25"/>
      <c r="D25"/>
    </row>
    <row r="26" spans="2:9" x14ac:dyDescent="0.25">
      <c r="B26"/>
      <c r="C26"/>
      <c r="D26"/>
    </row>
    <row r="27" spans="2:9" x14ac:dyDescent="0.25">
      <c r="B27"/>
      <c r="C27"/>
      <c r="D27"/>
    </row>
    <row r="28" spans="2:9" x14ac:dyDescent="0.25">
      <c r="B28"/>
      <c r="C28"/>
      <c r="D28"/>
    </row>
    <row r="29" spans="2:9" x14ac:dyDescent="0.25">
      <c r="B29"/>
      <c r="C29"/>
      <c r="D29"/>
    </row>
    <row r="30" spans="2:9" x14ac:dyDescent="0.25">
      <c r="B30"/>
      <c r="C30"/>
      <c r="D30"/>
    </row>
    <row r="100" spans="2:5" x14ac:dyDescent="0.25">
      <c r="B100" s="7" t="s">
        <v>9</v>
      </c>
      <c r="C100" s="7" t="s">
        <v>10</v>
      </c>
      <c r="D100" s="7" t="s">
        <v>14</v>
      </c>
      <c r="E100" s="7" t="s">
        <v>20</v>
      </c>
    </row>
    <row r="101" spans="2:5" x14ac:dyDescent="0.25">
      <c r="B101" s="46">
        <v>42736</v>
      </c>
      <c r="C101" s="62" t="s">
        <v>11</v>
      </c>
      <c r="D101" s="62" t="s">
        <v>15</v>
      </c>
      <c r="E101" s="48">
        <v>95</v>
      </c>
    </row>
    <row r="102" spans="2:5" x14ac:dyDescent="0.25">
      <c r="B102" s="46">
        <v>42750</v>
      </c>
      <c r="C102" s="62" t="s">
        <v>12</v>
      </c>
      <c r="D102" s="62" t="s">
        <v>16</v>
      </c>
      <c r="E102" s="48">
        <v>325</v>
      </c>
    </row>
    <row r="103" spans="2:5" x14ac:dyDescent="0.25">
      <c r="B103" s="46">
        <v>42752</v>
      </c>
      <c r="C103" s="62" t="s">
        <v>12</v>
      </c>
      <c r="D103" s="62" t="s">
        <v>17</v>
      </c>
      <c r="E103" s="48">
        <v>250</v>
      </c>
    </row>
    <row r="104" spans="2:5" x14ac:dyDescent="0.25">
      <c r="B104" s="46">
        <v>42756</v>
      </c>
      <c r="C104" s="62" t="s">
        <v>11</v>
      </c>
      <c r="D104" s="62" t="s">
        <v>16</v>
      </c>
      <c r="E104" s="48">
        <v>125</v>
      </c>
    </row>
    <row r="105" spans="2:5" x14ac:dyDescent="0.25">
      <c r="B105" s="46">
        <v>42768</v>
      </c>
      <c r="C105" s="62" t="s">
        <v>12</v>
      </c>
      <c r="D105" s="62" t="s">
        <v>16</v>
      </c>
      <c r="E105" s="48">
        <v>235</v>
      </c>
    </row>
    <row r="106" spans="2:5" x14ac:dyDescent="0.25">
      <c r="B106" s="46">
        <v>42786</v>
      </c>
      <c r="C106" s="62" t="s">
        <v>13</v>
      </c>
      <c r="D106" s="62" t="s">
        <v>18</v>
      </c>
      <c r="E106" s="48">
        <v>20</v>
      </c>
    </row>
    <row r="107" spans="2:5" x14ac:dyDescent="0.25">
      <c r="B107" s="46">
        <v>42791</v>
      </c>
      <c r="C107" s="62" t="s">
        <v>13</v>
      </c>
      <c r="D107" s="62" t="s">
        <v>17</v>
      </c>
      <c r="E107" s="48">
        <v>125</v>
      </c>
    </row>
    <row r="108" spans="2:5" x14ac:dyDescent="0.25">
      <c r="B108" s="46">
        <v>42791</v>
      </c>
      <c r="C108" s="62" t="s">
        <v>13</v>
      </c>
      <c r="D108" s="62" t="s">
        <v>19</v>
      </c>
      <c r="E108" s="48">
        <v>125</v>
      </c>
    </row>
  </sheetData>
  <phoneticPr fontId="1" type="noConversion"/>
  <pageMargins left="0.7" right="0.7" top="0.75" bottom="0.75" header="0.3" footer="0.3"/>
  <pageSetup orientation="portrait" r:id="rId2"/>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N108"/>
  <sheetViews>
    <sheetView showGridLines="0" zoomScaleNormal="100" workbookViewId="0"/>
  </sheetViews>
  <sheetFormatPr defaultColWidth="9.21875" defaultRowHeight="15.75" x14ac:dyDescent="0.25"/>
  <cols>
    <col min="1" max="1" width="9.21875" style="6"/>
    <col min="2" max="2" width="14.88671875" style="7" customWidth="1"/>
    <col min="3" max="3" width="10.33203125" style="7" bestFit="1" customWidth="1"/>
    <col min="4" max="4" width="8.77734375" style="7" customWidth="1"/>
    <col min="5" max="5" width="8.5546875" style="7" customWidth="1"/>
    <col min="6" max="6" width="5.6640625" style="7" bestFit="1" customWidth="1"/>
    <col min="7" max="7" width="7.109375" style="7" bestFit="1" customWidth="1"/>
    <col min="8" max="8" width="6.77734375" style="7" bestFit="1" customWidth="1"/>
    <col min="9" max="9" width="8.44140625" style="7" bestFit="1" customWidth="1"/>
    <col min="10" max="10" width="11.21875" style="7" customWidth="1"/>
    <col min="11" max="15" width="8.88671875" style="7" customWidth="1"/>
    <col min="16" max="16384" width="9.21875" style="7"/>
  </cols>
  <sheetData>
    <row r="1" spans="1:14" x14ac:dyDescent="0.25">
      <c r="A1" s="6" t="s">
        <v>34</v>
      </c>
    </row>
    <row r="2" spans="1:14" x14ac:dyDescent="0.25">
      <c r="A2" s="6" t="s">
        <v>35</v>
      </c>
    </row>
    <row r="3" spans="1:14" x14ac:dyDescent="0.25">
      <c r="A3" s="6" t="s">
        <v>36</v>
      </c>
    </row>
    <row r="4" spans="1:14" x14ac:dyDescent="0.25">
      <c r="A4" s="6" t="s">
        <v>37</v>
      </c>
    </row>
    <row r="5" spans="1:14" x14ac:dyDescent="0.25">
      <c r="A5" s="8" t="s">
        <v>6</v>
      </c>
    </row>
    <row r="6" spans="1:14" x14ac:dyDescent="0.25">
      <c r="A6" s="9"/>
      <c r="K6" s="10"/>
      <c r="L6" s="10"/>
      <c r="M6" s="10"/>
      <c r="N6" s="10"/>
    </row>
    <row r="7" spans="1:14" x14ac:dyDescent="0.25">
      <c r="K7" s="10"/>
      <c r="L7" s="10"/>
      <c r="M7" s="10"/>
      <c r="N7" s="10"/>
    </row>
    <row r="8" spans="1:14" x14ac:dyDescent="0.25">
      <c r="C8" s="33"/>
      <c r="K8" s="10"/>
      <c r="L8" s="10"/>
      <c r="M8" s="10"/>
      <c r="N8" s="10"/>
    </row>
    <row r="9" spans="1:14" x14ac:dyDescent="0.25">
      <c r="C9" s="34" t="s">
        <v>135</v>
      </c>
      <c r="D9" s="52" t="s">
        <v>14</v>
      </c>
      <c r="E9" s="34"/>
      <c r="F9" s="34"/>
      <c r="G9" s="34"/>
      <c r="H9" s="34"/>
      <c r="I9" s="34"/>
      <c r="J9" s="10"/>
      <c r="K9" s="10"/>
      <c r="L9" s="10"/>
      <c r="M9" s="10"/>
      <c r="N9" s="10"/>
    </row>
    <row r="10" spans="1:14" x14ac:dyDescent="0.25">
      <c r="C10" s="51" t="s">
        <v>10</v>
      </c>
      <c r="D10" s="52" t="s">
        <v>16</v>
      </c>
      <c r="E10" s="52" t="s">
        <v>15</v>
      </c>
      <c r="F10" s="52" t="s">
        <v>18</v>
      </c>
      <c r="G10" s="52" t="s">
        <v>19</v>
      </c>
      <c r="H10" s="52" t="s">
        <v>17</v>
      </c>
      <c r="I10" s="35" t="s">
        <v>21</v>
      </c>
      <c r="J10" s="10"/>
      <c r="K10" s="10"/>
      <c r="L10" s="10"/>
      <c r="M10" s="10"/>
      <c r="N10" s="10"/>
    </row>
    <row r="11" spans="1:14" x14ac:dyDescent="0.25">
      <c r="C11" s="51" t="s">
        <v>11</v>
      </c>
      <c r="D11" s="53">
        <v>125</v>
      </c>
      <c r="E11" s="53">
        <v>95</v>
      </c>
      <c r="F11" s="53"/>
      <c r="G11" s="53"/>
      <c r="H11" s="53"/>
      <c r="I11" s="54">
        <v>220</v>
      </c>
      <c r="J11" s="10"/>
      <c r="K11" s="10"/>
      <c r="L11" s="10"/>
      <c r="M11" s="10"/>
      <c r="N11" s="10"/>
    </row>
    <row r="12" spans="1:14" x14ac:dyDescent="0.25">
      <c r="C12" s="51" t="s">
        <v>13</v>
      </c>
      <c r="D12" s="53"/>
      <c r="E12" s="53"/>
      <c r="F12" s="53">
        <v>20</v>
      </c>
      <c r="G12" s="53">
        <v>125</v>
      </c>
      <c r="H12" s="53">
        <v>125</v>
      </c>
      <c r="I12" s="54">
        <v>270</v>
      </c>
      <c r="J12" s="10"/>
      <c r="K12" s="10"/>
      <c r="L12" s="10"/>
      <c r="M12" s="10"/>
      <c r="N12" s="10"/>
    </row>
    <row r="13" spans="1:14" x14ac:dyDescent="0.25">
      <c r="C13" s="51" t="s">
        <v>12</v>
      </c>
      <c r="D13" s="53">
        <v>560</v>
      </c>
      <c r="E13" s="53"/>
      <c r="F13" s="53"/>
      <c r="G13" s="53"/>
      <c r="H13" s="53">
        <v>250</v>
      </c>
      <c r="I13" s="54">
        <v>810</v>
      </c>
      <c r="J13" s="10"/>
    </row>
    <row r="14" spans="1:14" x14ac:dyDescent="0.25">
      <c r="C14" s="35" t="s">
        <v>21</v>
      </c>
      <c r="D14" s="54">
        <v>685</v>
      </c>
      <c r="E14" s="54">
        <v>95</v>
      </c>
      <c r="F14" s="54">
        <v>20</v>
      </c>
      <c r="G14" s="54">
        <v>125</v>
      </c>
      <c r="H14" s="54">
        <v>375</v>
      </c>
      <c r="I14" s="54">
        <v>1300</v>
      </c>
      <c r="J14" s="10"/>
      <c r="K14" s="10"/>
    </row>
    <row r="15" spans="1:14" x14ac:dyDescent="0.25">
      <c r="C15"/>
      <c r="D15"/>
      <c r="E15"/>
      <c r="K15" s="10"/>
    </row>
    <row r="16" spans="1:14" x14ac:dyDescent="0.25">
      <c r="C16"/>
      <c r="D16"/>
      <c r="E16"/>
      <c r="K16" s="10"/>
    </row>
    <row r="17" spans="3:11" x14ac:dyDescent="0.25">
      <c r="C17"/>
      <c r="D17"/>
      <c r="E17"/>
      <c r="K17" s="10"/>
    </row>
    <row r="18" spans="3:11" x14ac:dyDescent="0.25">
      <c r="C18"/>
      <c r="D18"/>
      <c r="E18"/>
    </row>
    <row r="19" spans="3:11" x14ac:dyDescent="0.25">
      <c r="C19"/>
      <c r="D19"/>
      <c r="E19"/>
    </row>
    <row r="20" spans="3:11" x14ac:dyDescent="0.25">
      <c r="C20"/>
      <c r="D20"/>
      <c r="E20"/>
    </row>
    <row r="21" spans="3:11" x14ac:dyDescent="0.25">
      <c r="C21"/>
      <c r="D21"/>
      <c r="E21"/>
    </row>
    <row r="22" spans="3:11" x14ac:dyDescent="0.25">
      <c r="C22"/>
      <c r="D22"/>
      <c r="E22"/>
    </row>
    <row r="23" spans="3:11" x14ac:dyDescent="0.25">
      <c r="C23"/>
      <c r="D23"/>
      <c r="E23"/>
    </row>
    <row r="24" spans="3:11" x14ac:dyDescent="0.25">
      <c r="C24"/>
      <c r="D24"/>
      <c r="E24"/>
    </row>
    <row r="25" spans="3:11" x14ac:dyDescent="0.25">
      <c r="C25"/>
      <c r="D25"/>
      <c r="E25"/>
    </row>
    <row r="26" spans="3:11" x14ac:dyDescent="0.25">
      <c r="C26"/>
      <c r="D26"/>
      <c r="E26"/>
    </row>
    <row r="100" spans="2:5" x14ac:dyDescent="0.25">
      <c r="B100" s="12" t="s">
        <v>9</v>
      </c>
      <c r="C100" s="12" t="s">
        <v>10</v>
      </c>
      <c r="D100" s="12" t="s">
        <v>14</v>
      </c>
      <c r="E100" s="12" t="s">
        <v>20</v>
      </c>
    </row>
    <row r="101" spans="2:5" x14ac:dyDescent="0.25">
      <c r="B101" s="46">
        <v>42736</v>
      </c>
      <c r="C101" s="62" t="s">
        <v>11</v>
      </c>
      <c r="D101" s="62" t="s">
        <v>15</v>
      </c>
      <c r="E101" s="50">
        <v>95</v>
      </c>
    </row>
    <row r="102" spans="2:5" x14ac:dyDescent="0.25">
      <c r="B102" s="49">
        <v>42750</v>
      </c>
      <c r="C102" s="62" t="s">
        <v>12</v>
      </c>
      <c r="D102" s="62" t="s">
        <v>16</v>
      </c>
      <c r="E102" s="50">
        <v>325</v>
      </c>
    </row>
    <row r="103" spans="2:5" x14ac:dyDescent="0.25">
      <c r="B103" s="46">
        <v>42752</v>
      </c>
      <c r="C103" s="62" t="s">
        <v>12</v>
      </c>
      <c r="D103" s="62" t="s">
        <v>17</v>
      </c>
      <c r="E103" s="50">
        <v>250</v>
      </c>
    </row>
    <row r="104" spans="2:5" x14ac:dyDescent="0.25">
      <c r="B104" s="49">
        <v>42756</v>
      </c>
      <c r="C104" s="62" t="s">
        <v>11</v>
      </c>
      <c r="D104" s="62" t="s">
        <v>16</v>
      </c>
      <c r="E104" s="50">
        <v>125</v>
      </c>
    </row>
    <row r="105" spans="2:5" x14ac:dyDescent="0.25">
      <c r="B105" s="46">
        <v>42768</v>
      </c>
      <c r="C105" s="62" t="s">
        <v>12</v>
      </c>
      <c r="D105" s="62" t="s">
        <v>16</v>
      </c>
      <c r="E105" s="50">
        <v>235</v>
      </c>
    </row>
    <row r="106" spans="2:5" x14ac:dyDescent="0.25">
      <c r="B106" s="49">
        <v>42786</v>
      </c>
      <c r="C106" s="62" t="s">
        <v>13</v>
      </c>
      <c r="D106" s="62" t="s">
        <v>18</v>
      </c>
      <c r="E106" s="50">
        <v>20</v>
      </c>
    </row>
    <row r="107" spans="2:5" x14ac:dyDescent="0.25">
      <c r="B107" s="46">
        <v>42791</v>
      </c>
      <c r="C107" s="62" t="s">
        <v>13</v>
      </c>
      <c r="D107" s="62" t="s">
        <v>17</v>
      </c>
      <c r="E107" s="50">
        <v>125</v>
      </c>
    </row>
    <row r="108" spans="2:5" x14ac:dyDescent="0.25">
      <c r="B108" s="46">
        <v>42791</v>
      </c>
      <c r="C108" s="62" t="s">
        <v>13</v>
      </c>
      <c r="D108" s="62" t="s">
        <v>19</v>
      </c>
      <c r="E108" s="50">
        <v>125</v>
      </c>
    </row>
  </sheetData>
  <phoneticPr fontId="1" type="noConversion"/>
  <pageMargins left="0.7" right="0.7" top="0.75" bottom="0.75" header="0.3" footer="0.3"/>
  <pageSetup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KeyPoints xmlns="7f83e6f8-886b-43af-82bd-c70191393313"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2B1C47AD08B946A60F426AF87C5B61" ma:contentTypeVersion="17" ma:contentTypeDescription="Create a new document." ma:contentTypeScope="" ma:versionID="404ea20462402f80f4fc55dfa67f5be9">
  <xsd:schema xmlns:xsd="http://www.w3.org/2001/XMLSchema" xmlns:xs="http://www.w3.org/2001/XMLSchema" xmlns:p="http://schemas.microsoft.com/office/2006/metadata/properties" xmlns:ns1="http://schemas.microsoft.com/sharepoint/v3" xmlns:ns3="dd7c47ff-c060-483d-b183-fc753face390" xmlns:ns4="7f83e6f8-886b-43af-82bd-c70191393313" targetNamespace="http://schemas.microsoft.com/office/2006/metadata/properties" ma:root="true" ma:fieldsID="cb9166c5be9d9327f794e20268dd75b4" ns1:_="" ns3:_="" ns4:_="">
    <xsd:import namespace="http://schemas.microsoft.com/sharepoint/v3"/>
    <xsd:import namespace="dd7c47ff-c060-483d-b183-fc753face390"/>
    <xsd:import namespace="7f83e6f8-886b-43af-82bd-c70191393313"/>
    <xsd:element name="properties">
      <xsd:complexType>
        <xsd:sequence>
          <xsd:element name="documentManagement">
            <xsd:complexType>
              <xsd:all>
                <xsd:element ref="ns3:SharedWithDetails" minOccurs="0"/>
                <xsd:element ref="ns3:SharedWithUsers" minOccurs="0"/>
                <xsd:element ref="ns3:SharingHintHash" minOccurs="0"/>
                <xsd:element ref="ns3:LastSharedByUser" minOccurs="0"/>
                <xsd:element ref="ns3:LastSharedByTime"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7c47ff-c060-483d-b183-fc753face390"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description="" ma:hidden="true"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83e6f8-886b-43af-82bd-c7019139331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description=""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description="" ma:internalName="MediaServiceKeyPoints" ma:readOnly="fals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44CAA-2682-4B2B-8C04-5B8DBC979155}">
  <ds:schemaRefs>
    <ds:schemaRef ds:uri="http://schemas.openxmlformats.org/package/2006/metadata/core-properties"/>
    <ds:schemaRef ds:uri="http://purl.org/dc/dcmitype/"/>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7f83e6f8-886b-43af-82bd-c70191393313"/>
    <ds:schemaRef ds:uri="dd7c47ff-c060-483d-b183-fc753face390"/>
    <ds:schemaRef ds:uri="http://schemas.microsoft.com/sharepoint/v3"/>
  </ds:schemaRefs>
</ds:datastoreItem>
</file>

<file path=customXml/itemProps2.xml><?xml version="1.0" encoding="utf-8"?>
<ds:datastoreItem xmlns:ds="http://schemas.openxmlformats.org/officeDocument/2006/customXml" ds:itemID="{7F08E896-550B-4A3C-B56E-9540575C694A}">
  <ds:schemaRefs>
    <ds:schemaRef ds:uri="http://schemas.microsoft.com/sharepoint/v3/contenttype/forms"/>
  </ds:schemaRefs>
</ds:datastoreItem>
</file>

<file path=customXml/itemProps3.xml><?xml version="1.0" encoding="utf-8"?>
<ds:datastoreItem xmlns:ds="http://schemas.openxmlformats.org/officeDocument/2006/customXml" ds:itemID="{EE5C8CB5-71A9-485D-81A4-FDC8363AA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7c47ff-c060-483d-b183-fc753face390"/>
    <ds:schemaRef ds:uri="7f83e6f8-886b-43af-82bd-c701913933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26</vt:i4>
      </vt:variant>
    </vt:vector>
  </HeadingPairs>
  <TitlesOfParts>
    <vt:vector size="26" baseType="lpstr">
      <vt:lpstr>開始</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詳細情報</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2018-06-06T23:42:07Z</dcterms:created>
  <dcterms:modified xsi:type="dcterms:W3CDTF">2020-11-22T20:44:24Z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etDate">
    <vt:lpwstr>2019-08-30T21:16:38Z</vt:lpwstr>
  </property>
  <property fmtid="{D5CDD505-2E9C-101B-9397-08002B2CF9AE}" pid="4" name="MSIP_Label_f42aa342-8706-4288-bd11-ebb85995028c_Method">
    <vt:lpwstr>Standard</vt:lpwstr>
  </property>
  <property fmtid="{D5CDD505-2E9C-101B-9397-08002B2CF9AE}" pid="5" name="MSIP_Label_f42aa342-8706-4288-bd11-ebb85995028c_Name">
    <vt:lpwstr>Internal</vt:lpwstr>
  </property>
  <property fmtid="{D5CDD505-2E9C-101B-9397-08002B2CF9AE}" pid="6" name="MSIP_Label_f42aa342-8706-4288-bd11-ebb85995028c_SiteId">
    <vt:lpwstr>72f988bf-86f1-41af-91ab-2d7cd011db47</vt:lpwstr>
  </property>
  <property fmtid="{D5CDD505-2E9C-101B-9397-08002B2CF9AE}" pid="7" name="MSIP_Label_f42aa342-8706-4288-bd11-ebb85995028c_ActionId">
    <vt:lpwstr>b59ca884-9a7a-4dd4-b54c-00002ae5dfb2</vt:lpwstr>
  </property>
  <property fmtid="{D5CDD505-2E9C-101B-9397-08002B2CF9AE}" pid="8" name="MSIP_Label_f42aa342-8706-4288-bd11-ebb85995028c_ContentBits">
    <vt:lpwstr>0</vt:lpwstr>
  </property>
  <property fmtid="{D5CDD505-2E9C-101B-9397-08002B2CF9AE}" pid="9" name="ContentTypeId">
    <vt:lpwstr>0x010100622B1C47AD08B946A60F426AF87C5B61</vt:lpwstr>
  </property>
</Properties>
</file>